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8_{29FCD641-E6F8-4F66-9509-5B10BC150ED5}" xr6:coauthVersionLast="47" xr6:coauthVersionMax="47" xr10:uidLastSave="{00000000-0000-0000-0000-000000000000}"/>
  <bookViews>
    <workbookView xWindow="28680" yWindow="-120" windowWidth="29040" windowHeight="15840" activeTab="4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í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L36" i="5"/>
  <c r="K36" i="5"/>
  <c r="F36" i="5"/>
  <c r="E36" i="5"/>
  <c r="L34" i="5"/>
  <c r="K34" i="5"/>
  <c r="F34" i="5"/>
  <c r="E34" i="5"/>
  <c r="L33" i="5"/>
  <c r="K33" i="5"/>
  <c r="F33" i="5"/>
  <c r="E33" i="5"/>
  <c r="L32" i="5"/>
  <c r="K32" i="5"/>
  <c r="F32" i="5"/>
  <c r="E32" i="5"/>
  <c r="L31" i="5"/>
  <c r="K31" i="5"/>
  <c r="F31" i="5"/>
  <c r="E31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23" i="5"/>
  <c r="K23" i="5"/>
  <c r="F23" i="5"/>
  <c r="E23" i="5"/>
  <c r="L22" i="5"/>
  <c r="K22" i="5"/>
  <c r="F22" i="5"/>
  <c r="E22" i="5"/>
  <c r="L21" i="5"/>
  <c r="K21" i="5"/>
  <c r="F21" i="5"/>
  <c r="E21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5" i="5"/>
  <c r="K5" i="5"/>
  <c r="F5" i="5"/>
  <c r="E5" i="5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24" i="4"/>
  <c r="K24" i="4"/>
  <c r="F24" i="4"/>
  <c r="E24" i="4"/>
  <c r="L23" i="4"/>
  <c r="K23" i="4"/>
  <c r="F23" i="4"/>
  <c r="E23" i="4"/>
  <c r="L22" i="4"/>
  <c r="K22" i="4"/>
  <c r="F22" i="4"/>
  <c r="E22" i="4"/>
  <c r="L21" i="4"/>
  <c r="K21" i="4"/>
  <c r="F21" i="4"/>
  <c r="E21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5" i="4"/>
  <c r="K5" i="4"/>
  <c r="F5" i="4"/>
  <c r="E5" i="4"/>
  <c r="L36" i="3"/>
  <c r="K36" i="3"/>
  <c r="F36" i="3"/>
  <c r="E36" i="3"/>
  <c r="L34" i="3"/>
  <c r="K34" i="3"/>
  <c r="F34" i="3"/>
  <c r="E34" i="3"/>
  <c r="L33" i="3"/>
  <c r="K33" i="3"/>
  <c r="F33" i="3"/>
  <c r="E33" i="3"/>
  <c r="L32" i="3"/>
  <c r="K32" i="3"/>
  <c r="F32" i="3"/>
  <c r="E32" i="3"/>
  <c r="L31" i="3"/>
  <c r="K31" i="3"/>
  <c r="F31" i="3"/>
  <c r="E31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6" i="2"/>
  <c r="K36" i="2"/>
  <c r="L34" i="2"/>
  <c r="K34" i="2"/>
  <c r="L33" i="2"/>
  <c r="K33" i="2"/>
  <c r="L32" i="2"/>
  <c r="K32" i="2"/>
  <c r="L31" i="2"/>
  <c r="K31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36" i="2"/>
  <c r="E36" i="2"/>
  <c r="F34" i="2"/>
  <c r="E34" i="2"/>
  <c r="F33" i="2"/>
  <c r="E33" i="2"/>
  <c r="F32" i="2"/>
  <c r="E32" i="2"/>
  <c r="F31" i="2"/>
  <c r="E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36" i="1"/>
  <c r="E36" i="1"/>
  <c r="F34" i="1"/>
  <c r="E34" i="1"/>
  <c r="F33" i="1"/>
  <c r="E33" i="1"/>
  <c r="F32" i="1"/>
  <c r="E32" i="1"/>
  <c r="F31" i="1"/>
  <c r="E31" i="1"/>
  <c r="E28" i="1"/>
  <c r="F28" i="1"/>
  <c r="F29" i="1" l="1"/>
  <c r="E29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<sst xmlns="http://schemas.openxmlformats.org/spreadsheetml/2006/main" count="370" uniqueCount="65">
  <si>
    <t>Janúar eftir þjóðernum</t>
  </si>
  <si>
    <t>Breyting milli ára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</si>
  <si>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</si>
  <si>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</si>
  <si>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</si>
  <si>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</si>
  <si>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</si>
  <si>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</si>
  <si>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</si>
  <si>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</si>
  <si>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Spánn</t>
  </si>
  <si>
    <t>Norðurlönd</t>
  </si>
  <si>
    <t>Bretlandseyjar</t>
  </si>
  <si>
    <t>Mið-Evrópa</t>
  </si>
  <si>
    <t>Suður-Evrópa</t>
  </si>
  <si>
    <t>Austur-Evrópa</t>
  </si>
  <si>
    <t>Norður-Ameríka</t>
  </si>
  <si>
    <t>Ástralía/Nýja-Sjáland</t>
  </si>
  <si>
    <t>Ísland</t>
  </si>
  <si>
    <t>2021</t>
  </si>
  <si>
    <t xml:space="preserve">  Eystrasaltslöndin</t>
  </si>
  <si>
    <t xml:space="preserve">  Ítalía </t>
  </si>
  <si>
    <t>Janúar eftir markaðssvæðum*</t>
  </si>
  <si>
    <t>BROTTFARIR UM KEFLAVÍKURFLUGVÖLL</t>
  </si>
  <si>
    <t xml:space="preserve">  Holland</t>
  </si>
  <si>
    <t>Heimild: Ferðamálastofa, Isavia. Brottfarar-/úrtakstalningar í Flugstöð Leifs Eiríkssonar.</t>
  </si>
  <si>
    <t xml:space="preserve">  Kína</t>
  </si>
  <si>
    <t>10 stærstu þjóðernin í janúar 2022 (76% af heild)</t>
  </si>
  <si>
    <t>2022</t>
  </si>
  <si>
    <t>Annað:</t>
  </si>
  <si>
    <t xml:space="preserve">  Evrópa-annað</t>
  </si>
  <si>
    <t xml:space="preserve">  Miðausturlönd</t>
  </si>
  <si>
    <t xml:space="preserve">  Mið-/Suður-Ameríka</t>
  </si>
  <si>
    <t xml:space="preserve">  Annað ótilgreint</t>
  </si>
  <si>
    <t xml:space="preserve">  Danmörk</t>
  </si>
  <si>
    <t xml:space="preserve">  Írland</t>
  </si>
  <si>
    <t>Febrúar eftir þjóðernum</t>
  </si>
  <si>
    <t>10 stærstu þjóðernin í febrúar 2022 (82% af heild)</t>
  </si>
  <si>
    <t>Asía</t>
  </si>
  <si>
    <t>Febrúar eftir markaðssvæðum*</t>
  </si>
  <si>
    <t xml:space="preserve">  Ítalía</t>
  </si>
  <si>
    <t>10 stærstu þjóðernin í jan.-feb. 2022 (78% af heild)</t>
  </si>
  <si>
    <t>Janúar-febrúar eftir þjóðernum</t>
  </si>
  <si>
    <t>Janúar-febrúar eftir markaðssvæðum*</t>
  </si>
  <si>
    <r>
      <t>*</t>
    </r>
    <r>
      <rPr>
        <i/>
        <u/>
        <sz val="8"/>
        <color theme="1"/>
        <rFont val="Calibri"/>
        <family val="2"/>
        <scheme val="minor"/>
      </rPr>
      <t>Norðurlönd</t>
    </r>
    <r>
      <rPr>
        <sz val="8"/>
        <color theme="1"/>
        <rFont val="Calibri"/>
        <family val="2"/>
        <scheme val="minor"/>
      </rPr>
      <t xml:space="preserve">: Noregur, Danmörk, Svíþjóð, Finnland, </t>
    </r>
    <r>
      <rPr>
        <i/>
        <u/>
        <sz val="8"/>
        <color theme="1"/>
        <rFont val="Calibri"/>
        <family val="2"/>
        <scheme val="minor"/>
      </rPr>
      <t>Bretlandseyjar</t>
    </r>
    <r>
      <rPr>
        <sz val="8"/>
        <color theme="1"/>
        <rFont val="Calibri"/>
        <family val="2"/>
        <scheme val="minor"/>
      </rPr>
      <t xml:space="preserve">: Bretland, Írland, </t>
    </r>
    <r>
      <rPr>
        <i/>
        <u/>
        <sz val="8"/>
        <color theme="1"/>
        <rFont val="Calibri"/>
        <family val="2"/>
        <scheme val="minor"/>
      </rPr>
      <t>Mið-Evrópa</t>
    </r>
    <r>
      <rPr>
        <sz val="8"/>
        <color theme="1"/>
        <rFont val="Calibri"/>
        <family val="2"/>
        <scheme val="minor"/>
      </rPr>
      <t xml:space="preserve">: Austurríki, Belgía, Frakkland, Holland, Sviss, Þýskaland, </t>
    </r>
    <r>
      <rPr>
        <i/>
        <u/>
        <sz val="8"/>
        <color theme="1"/>
        <rFont val="Calibri"/>
        <family val="2"/>
        <scheme val="minor"/>
      </rPr>
      <t>Suður-Evrópa</t>
    </r>
    <r>
      <rPr>
        <sz val="8"/>
        <color theme="1"/>
        <rFont val="Calibri"/>
        <family val="2"/>
        <scheme val="minor"/>
      </rPr>
      <t xml:space="preserve">: Ítalía, Spánn, </t>
    </r>
    <r>
      <rPr>
        <i/>
        <u/>
        <sz val="8"/>
        <color theme="1"/>
        <rFont val="Calibri"/>
        <family val="2"/>
        <scheme val="minor"/>
      </rPr>
      <t>Austur-Evrópa</t>
    </r>
    <r>
      <rPr>
        <sz val="8"/>
        <color theme="1"/>
        <rFont val="Calibri"/>
        <family val="2"/>
        <scheme val="minor"/>
      </rPr>
      <t xml:space="preserve">: Eistland/Lettland/Litháen, Pólland, Rússland, </t>
    </r>
    <r>
      <rPr>
        <i/>
        <u/>
        <sz val="8"/>
        <color theme="1"/>
        <rFont val="Calibri"/>
        <family val="2"/>
        <scheme val="minor"/>
      </rPr>
      <t>Norður-Ameríka</t>
    </r>
    <r>
      <rPr>
        <sz val="8"/>
        <color theme="1"/>
        <rFont val="Calibri"/>
        <family val="2"/>
        <scheme val="minor"/>
      </rPr>
      <t xml:space="preserve">: Bandaríkin, Kanada, </t>
    </r>
    <r>
      <rPr>
        <i/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Indland, Ísrael, Japan, Kína (þ.m.t. Hong Kong og Taívan), Singapúr, Suður-Kórea, Asía-annað, </t>
    </r>
    <r>
      <rPr>
        <i/>
        <u/>
        <sz val="8"/>
        <color theme="1"/>
        <rFont val="Calibri"/>
        <family val="2"/>
        <scheme val="minor"/>
      </rPr>
      <t>Ástralía/Nýja-Sjáland</t>
    </r>
    <r>
      <rPr>
        <sz val="8"/>
        <color theme="1"/>
        <rFont val="Calibri"/>
        <family val="2"/>
        <scheme val="minor"/>
      </rPr>
      <t xml:space="preserve">, </t>
    </r>
    <r>
      <rPr>
        <i/>
        <u/>
        <sz val="8"/>
        <color theme="1"/>
        <rFont val="Calibri"/>
        <family val="2"/>
        <scheme val="minor"/>
      </rPr>
      <t>Annað:</t>
    </r>
    <r>
      <rPr>
        <sz val="8"/>
        <color theme="1"/>
        <rFont val="Calibri"/>
        <family val="2"/>
        <scheme val="minor"/>
      </rPr>
      <t xml:space="preserve"> Evrópa-annað, Miðausturlönd, Mið-/Suður-Ameríka, annað-ótilgreint.</t>
    </r>
  </si>
  <si>
    <r>
      <t>*</t>
    </r>
    <r>
      <rPr>
        <i/>
        <u/>
        <sz val="8"/>
        <color theme="1"/>
        <rFont val="Calibri"/>
        <family val="2"/>
        <scheme val="minor"/>
      </rPr>
      <t>Norðurlönd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Noregur, Danmörk, Svíþjóð, Finnland,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u/>
        <sz val="8"/>
        <color theme="1"/>
        <rFont val="Calibri"/>
        <family val="2"/>
        <scheme val="minor"/>
      </rPr>
      <t>Bretlandseyjar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Bretland, Írland, </t>
    </r>
    <r>
      <rPr>
        <i/>
        <u/>
        <sz val="8"/>
        <color theme="1"/>
        <rFont val="Calibri"/>
        <family val="2"/>
        <scheme val="minor"/>
      </rPr>
      <t>Mið-Evrópa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Austurríki, Belgía, Frakkland, Holland, Sviss, Þýskaland, </t>
    </r>
    <r>
      <rPr>
        <i/>
        <u/>
        <sz val="8"/>
        <color theme="1"/>
        <rFont val="Calibri"/>
        <family val="2"/>
        <scheme val="minor"/>
      </rPr>
      <t>Suður-Evrópa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Ítalía, Spánn, </t>
    </r>
    <r>
      <rPr>
        <i/>
        <u/>
        <sz val="8"/>
        <color theme="1"/>
        <rFont val="Calibri"/>
        <family val="2"/>
        <scheme val="minor"/>
      </rPr>
      <t>Austur-Evrópa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Eistland/Lettland/Litháen, Pólland, Rússland, </t>
    </r>
    <r>
      <rPr>
        <i/>
        <u/>
        <sz val="8"/>
        <color theme="1"/>
        <rFont val="Calibri"/>
        <family val="2"/>
        <scheme val="minor"/>
      </rPr>
      <t>Norður-Ameríka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Bandaríkin, Kanada, </t>
    </r>
    <r>
      <rPr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Indland, Ísrael, Japan, Kína (þ.m.t. Hong Kong og Taívan), Singapúr, Suður-Kórea, Asía-annað, </t>
    </r>
    <r>
      <rPr>
        <i/>
        <u/>
        <sz val="8"/>
        <color theme="1"/>
        <rFont val="Calibri"/>
        <family val="2"/>
        <scheme val="minor"/>
      </rPr>
      <t>Ástralía/Nýja-Sjáland</t>
    </r>
    <r>
      <rPr>
        <sz val="8"/>
        <color theme="1"/>
        <rFont val="Calibri"/>
        <family val="2"/>
        <scheme val="minor"/>
      </rPr>
      <t xml:space="preserve">, </t>
    </r>
    <r>
      <rPr>
        <i/>
        <u/>
        <sz val="8"/>
        <color theme="1"/>
        <rFont val="Calibri"/>
        <family val="2"/>
        <scheme val="minor"/>
      </rPr>
      <t>Annað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Evrópa-annað, Miðausturlönd, Mið-/Suður-Ameríka, annað-ótilgreint.</t>
    </r>
  </si>
  <si>
    <t>Mars eftir þjóðernum</t>
  </si>
  <si>
    <t>Mars eftir markaðssvæðum*</t>
  </si>
  <si>
    <t>Janúar-mars eftir markaðssvæðum*</t>
  </si>
  <si>
    <t>Janúar-mars eftir þjóðernum</t>
  </si>
  <si>
    <t>10 stærstu þjóðernin í mars 2022 (76% af heild)</t>
  </si>
  <si>
    <t>10 stærstu þjóðernin í janúar-mars 2022 (77% af heild)</t>
  </si>
  <si>
    <t>Apríl eftir þjóðernum</t>
  </si>
  <si>
    <t>Apríl eftir markaðssvæðum*</t>
  </si>
  <si>
    <t>Janúar-apríl eftir þjóðernum</t>
  </si>
  <si>
    <t>Janúar-apríl eftir markaðssvæðum*</t>
  </si>
  <si>
    <t>10 stærstu þjóðernin í janúar-apríl 2022 (75% af heild)</t>
  </si>
  <si>
    <t>Maí eftir þjóðernum</t>
  </si>
  <si>
    <t xml:space="preserve">  Noregur</t>
  </si>
  <si>
    <t>Maí eftir markaðssvæðum*</t>
  </si>
  <si>
    <t>Janúar-maí eftir þjóðernum</t>
  </si>
  <si>
    <t>Janúar-maí eftir markaðssvæðum*</t>
  </si>
  <si>
    <t>10 stærstu þjóðernin í apríl 2022 (71% af heild)</t>
  </si>
  <si>
    <t>10 stærstu þjóðernin í maí 2022 (74% af heild)</t>
  </si>
  <si>
    <t>10 stærstu þjóðernin í janúar-maí 2022 (74% af heild)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</si>
</sst>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rgb="FFD5DBE1"/>
      </left>
      <right style="dashed">
        <color rgb="FFD5DBE1"/>
      </right>
      <top/>
      <bottom style="thin">
        <color auto="1"/>
      </bottom>
      <diagonal/>
    </border>
    <border>
      <left style="dashed">
        <color rgb="FFD5DBE1"/>
      </left>
      <right style="dashed">
        <color rgb="FFD5DBE1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/>
      <bottom style="thin">
        <color auto="1"/>
      </bottom>
      <diagonal/>
    </border>
    <border>
      <left style="thin">
        <color rgb="FFD5DBE1"/>
      </left>
      <right/>
      <top style="thin">
        <color theme="1"/>
      </top>
      <bottom/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9" xfId="0" applyFont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6" fillId="3" borderId="5" xfId="0" applyNumberFormat="1" applyFont="1" applyFill="1" applyBorder="1"/>
    <xf numFmtId="164" fontId="6" fillId="3" borderId="0" xfId="0" applyNumberFormat="1" applyFont="1" applyFill="1"/>
    <xf numFmtId="0" fontId="7" fillId="4" borderId="0" xfId="0" applyFont="1" applyFill="1"/>
    <xf numFmtId="0" fontId="0" fillId="4" borderId="0" xfId="0" applyFill="1"/>
    <xf numFmtId="0" fontId="0" fillId="4" borderId="6" xfId="0" applyFill="1" applyBorder="1"/>
    <xf numFmtId="0" fontId="6" fillId="4" borderId="0" xfId="0" applyFont="1" applyFill="1"/>
    <xf numFmtId="3" fontId="6" fillId="4" borderId="0" xfId="0" applyNumberFormat="1" applyFont="1" applyFill="1"/>
    <xf numFmtId="3" fontId="6" fillId="4" borderId="5" xfId="0" applyNumberFormat="1" applyFont="1" applyFill="1" applyBorder="1"/>
    <xf numFmtId="164" fontId="6" fillId="4" borderId="0" xfId="0" applyNumberFormat="1" applyFont="1" applyFill="1"/>
    <xf numFmtId="0" fontId="6" fillId="4" borderId="7" xfId="0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164" fontId="6" fillId="4" borderId="7" xfId="0" applyNumberFormat="1" applyFont="1" applyFill="1" applyBorder="1"/>
    <xf numFmtId="3" fontId="0" fillId="4" borderId="0" xfId="0" applyNumberFormat="1" applyFill="1"/>
    <xf numFmtId="3" fontId="0" fillId="4" borderId="5" xfId="0" applyNumberFormat="1" applyFill="1" applyBorder="1"/>
    <xf numFmtId="164" fontId="0" fillId="4" borderId="0" xfId="0" applyNumberFormat="1" applyFill="1"/>
    <xf numFmtId="3" fontId="0" fillId="4" borderId="12" xfId="0" applyNumberFormat="1" applyFill="1" applyBorder="1"/>
    <xf numFmtId="3" fontId="0" fillId="3" borderId="12" xfId="0" applyNumberFormat="1" applyFill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1" xfId="0" applyNumberFormat="1" applyFont="1" applyFill="1" applyBorder="1"/>
    <xf numFmtId="0" fontId="0" fillId="4" borderId="13" xfId="0" applyFill="1" applyBorder="1"/>
    <xf numFmtId="3" fontId="0" fillId="4" borderId="14" xfId="0" applyNumberFormat="1" applyFill="1" applyBorder="1"/>
    <xf numFmtId="3" fontId="0" fillId="3" borderId="14" xfId="0" applyNumberFormat="1" applyFill="1" applyBorder="1"/>
    <xf numFmtId="3" fontId="6" fillId="3" borderId="14" xfId="0" applyNumberFormat="1" applyFont="1" applyFill="1" applyBorder="1"/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17" xfId="0" applyNumberFormat="1" applyFill="1" applyBorder="1"/>
    <xf numFmtId="164" fontId="0" fillId="3" borderId="17" xfId="0" applyNumberFormat="1" applyFill="1" applyBorder="1"/>
    <xf numFmtId="0" fontId="0" fillId="4" borderId="17" xfId="0" applyFill="1" applyBorder="1"/>
    <xf numFmtId="164" fontId="6" fillId="3" borderId="17" xfId="0" applyNumberFormat="1" applyFont="1" applyFill="1" applyBorder="1"/>
    <xf numFmtId="164" fontId="6" fillId="4" borderId="17" xfId="0" applyNumberFormat="1" applyFont="1" applyFill="1" applyBorder="1"/>
    <xf numFmtId="164" fontId="6" fillId="4" borderId="18" xfId="0" applyNumberFormat="1" applyFont="1" applyFill="1" applyBorder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Normal" xfId="0" builtinId="0"/>
    <cellStyle name="Normal 12" xfId="2" xr:uid="{5D86EE4F-7EEB-4ACC-9618-F6F8A8517A3D}"/>
    <cellStyle name="Normal 3" xfId="1" xr:uid="{A6E8B02F-08A2-4A1B-8B1A-964C322D102C}"/>
    <cellStyle name="Normal 4" xfId="3" xr:uid="{DE4977EA-207C-40D5-9804-E1329DF033F7}"/>
  </cellStyles>
  <dxfs count="0"/>
  <tableStyles count="0" defaultTableStyle="TableStyleMedium2" defaultPivotStyle="PivotStyleLight16"/>
  <colors>
    <mruColors>
      <color rgb="FFD5DBE1"/>
      <color rgb="FFD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40"/>
  <sheetViews>
    <sheetView zoomScaleNormal="100" workbookViewId="0">
      <selection activeCell="M13" sqref="M13"/>
    </sheetView>
  </sheetViews>
  <sheetFormatPr defaultRowHeight="15" x14ac:dyDescent="0.25"/>
  <cols>
    <col min="2" max="2" width="23.85546875" customWidth="1"/>
  </cols>
  <sheetData>
    <row r="1" spans="2:6" x14ac:dyDescent="0.25">
      <c r="B1" s="1" t="s">
        <v>23</v>
      </c>
    </row>
    <row r="2" spans="2:6" ht="15.75" thickBot="1" x14ac:dyDescent="0.3">
      <c r="B2" s="2" t="s">
        <v>0</v>
      </c>
    </row>
    <row r="3" spans="2:6" ht="15.75" thickTop="1" x14ac:dyDescent="0.25">
      <c r="B3" s="61"/>
      <c r="C3" s="63" t="s">
        <v>19</v>
      </c>
      <c r="D3" s="64" t="s">
        <v>28</v>
      </c>
      <c r="E3" s="66" t="s">
        <v>1</v>
      </c>
      <c r="F3" s="67"/>
    </row>
    <row r="4" spans="2:6" x14ac:dyDescent="0.25">
      <c r="B4" s="62"/>
      <c r="C4" s="62"/>
      <c r="D4" s="65"/>
      <c r="E4" s="23" t="s">
        <v>2</v>
      </c>
      <c r="F4" s="23" t="s">
        <v>3</v>
      </c>
    </row>
    <row r="5" spans="2:6" x14ac:dyDescent="0.25">
      <c r="B5" s="3" t="s">
        <v>4</v>
      </c>
      <c r="C5" s="4">
        <v>4362</v>
      </c>
      <c r="D5" s="5">
        <v>67656</v>
      </c>
      <c r="E5" s="4">
        <f>D5-C5</f>
        <v>63294</v>
      </c>
      <c r="F5" s="6">
        <f>(D5/C5)-1</f>
        <v>14.510316368638239</v>
      </c>
    </row>
    <row r="6" spans="2:6" x14ac:dyDescent="0.25">
      <c r="B6" s="7" t="s">
        <v>27</v>
      </c>
      <c r="D6" s="8"/>
    </row>
    <row r="7" spans="2:6" x14ac:dyDescent="0.25">
      <c r="B7" s="9" t="s">
        <v>5</v>
      </c>
      <c r="C7" s="10">
        <v>224</v>
      </c>
      <c r="D7" s="11">
        <v>16083</v>
      </c>
      <c r="E7" s="10">
        <f t="shared" ref="E7:E16" si="0">D7-C7</f>
        <v>15859</v>
      </c>
      <c r="F7" s="12">
        <f t="shared" ref="F7:F16" si="1">(D7/C7)-1</f>
        <v>70.799107142857139</v>
      </c>
    </row>
    <row r="8" spans="2:6" x14ac:dyDescent="0.25">
      <c r="B8" t="s">
        <v>6</v>
      </c>
      <c r="C8" s="13">
        <v>279</v>
      </c>
      <c r="D8" s="14">
        <v>14009</v>
      </c>
      <c r="E8" s="13">
        <f t="shared" si="0"/>
        <v>13730</v>
      </c>
      <c r="F8" s="15">
        <f t="shared" si="1"/>
        <v>49.211469534050181</v>
      </c>
    </row>
    <row r="9" spans="2:6" x14ac:dyDescent="0.25">
      <c r="B9" s="9" t="s">
        <v>7</v>
      </c>
      <c r="C9" s="10">
        <v>1223</v>
      </c>
      <c r="D9" s="11">
        <v>4288</v>
      </c>
      <c r="E9" s="10">
        <f t="shared" si="0"/>
        <v>3065</v>
      </c>
      <c r="F9" s="12">
        <f t="shared" si="1"/>
        <v>2.5061324611610791</v>
      </c>
    </row>
    <row r="10" spans="2:6" x14ac:dyDescent="0.25">
      <c r="B10" t="s">
        <v>8</v>
      </c>
      <c r="C10" s="13">
        <v>406</v>
      </c>
      <c r="D10" s="14">
        <v>3859</v>
      </c>
      <c r="E10" s="13">
        <f t="shared" si="0"/>
        <v>3453</v>
      </c>
      <c r="F10" s="15">
        <f t="shared" si="1"/>
        <v>8.5049261083743843</v>
      </c>
    </row>
    <row r="11" spans="2:6" x14ac:dyDescent="0.25">
      <c r="B11" s="9" t="s">
        <v>21</v>
      </c>
      <c r="C11" s="10">
        <v>91</v>
      </c>
      <c r="D11" s="11">
        <v>3535</v>
      </c>
      <c r="E11" s="10">
        <f t="shared" si="0"/>
        <v>3444</v>
      </c>
      <c r="F11" s="12">
        <f t="shared" si="1"/>
        <v>37.846153846153847</v>
      </c>
    </row>
    <row r="12" spans="2:6" x14ac:dyDescent="0.25">
      <c r="B12" t="s">
        <v>24</v>
      </c>
      <c r="C12" s="13">
        <v>64</v>
      </c>
      <c r="D12" s="14">
        <v>2441</v>
      </c>
      <c r="E12" s="13">
        <f t="shared" si="0"/>
        <v>2377</v>
      </c>
      <c r="F12" s="15">
        <f t="shared" si="1"/>
        <v>37.140625</v>
      </c>
    </row>
    <row r="13" spans="2:6" x14ac:dyDescent="0.25">
      <c r="B13" s="9" t="s">
        <v>9</v>
      </c>
      <c r="C13" s="10">
        <v>147</v>
      </c>
      <c r="D13" s="11">
        <v>2258</v>
      </c>
      <c r="E13" s="10">
        <f t="shared" si="0"/>
        <v>2111</v>
      </c>
      <c r="F13" s="12">
        <f t="shared" si="1"/>
        <v>14.360544217687075</v>
      </c>
    </row>
    <row r="14" spans="2:6" x14ac:dyDescent="0.25">
      <c r="B14" t="s">
        <v>20</v>
      </c>
      <c r="C14" s="13">
        <v>346</v>
      </c>
      <c r="D14" s="14">
        <v>1978</v>
      </c>
      <c r="E14" s="13">
        <f t="shared" si="0"/>
        <v>1632</v>
      </c>
      <c r="F14" s="15">
        <f t="shared" si="1"/>
        <v>4.7167630057803471</v>
      </c>
    </row>
    <row r="15" spans="2:6" x14ac:dyDescent="0.25">
      <c r="B15" s="9" t="s">
        <v>26</v>
      </c>
      <c r="C15" s="10">
        <v>36</v>
      </c>
      <c r="D15" s="11">
        <v>1838</v>
      </c>
      <c r="E15" s="10">
        <f t="shared" si="0"/>
        <v>1802</v>
      </c>
      <c r="F15" s="12">
        <f t="shared" si="1"/>
        <v>50.055555555555557</v>
      </c>
    </row>
    <row r="16" spans="2:6" x14ac:dyDescent="0.25">
      <c r="B16" s="16" t="s">
        <v>10</v>
      </c>
      <c r="C16" s="17">
        <v>102</v>
      </c>
      <c r="D16" s="18">
        <v>1234</v>
      </c>
      <c r="E16" s="17">
        <f t="shared" si="0"/>
        <v>1132</v>
      </c>
      <c r="F16" s="19">
        <f t="shared" si="1"/>
        <v>11.098039215686274</v>
      </c>
    </row>
    <row r="17" spans="2:6" x14ac:dyDescent="0.25">
      <c r="B17" s="20"/>
      <c r="C17" s="13"/>
      <c r="D17" s="13"/>
    </row>
    <row r="18" spans="2:6" ht="15.75" thickBot="1" x14ac:dyDescent="0.3">
      <c r="B18" s="2" t="s">
        <v>22</v>
      </c>
    </row>
    <row r="19" spans="2:6" ht="15.75" thickTop="1" x14ac:dyDescent="0.25">
      <c r="B19" s="61"/>
      <c r="C19" s="63" t="s">
        <v>19</v>
      </c>
      <c r="D19" s="64" t="s">
        <v>28</v>
      </c>
      <c r="E19" s="66" t="s">
        <v>1</v>
      </c>
      <c r="F19" s="67"/>
    </row>
    <row r="20" spans="2:6" x14ac:dyDescent="0.25">
      <c r="B20" s="62"/>
      <c r="C20" s="62"/>
      <c r="D20" s="65"/>
      <c r="E20" s="23" t="s">
        <v>2</v>
      </c>
      <c r="F20" s="23" t="s">
        <v>3</v>
      </c>
    </row>
    <row r="21" spans="2:6" x14ac:dyDescent="0.25">
      <c r="B21" s="3" t="s">
        <v>4</v>
      </c>
      <c r="C21" s="4">
        <v>4362</v>
      </c>
      <c r="D21" s="5">
        <v>67656</v>
      </c>
      <c r="E21" s="4">
        <f>D21-C21</f>
        <v>63294</v>
      </c>
      <c r="F21" s="53">
        <f>(D21/C21)-1</f>
        <v>14.510316368638239</v>
      </c>
    </row>
    <row r="22" spans="2:6" x14ac:dyDescent="0.25">
      <c r="B22" s="29" t="s">
        <v>11</v>
      </c>
      <c r="C22" s="48">
        <v>471</v>
      </c>
      <c r="D22" s="40">
        <v>2810</v>
      </c>
      <c r="E22" s="39">
        <f t="shared" ref="E22:E26" si="2">D22-C22</f>
        <v>2339</v>
      </c>
      <c r="F22" s="54">
        <f t="shared" ref="F22:F26" si="3">(D22/C22)-1</f>
        <v>4.9660297239915074</v>
      </c>
    </row>
    <row r="23" spans="2:6" x14ac:dyDescent="0.25">
      <c r="B23" s="9" t="s">
        <v>12</v>
      </c>
      <c r="C23" s="49">
        <v>238</v>
      </c>
      <c r="D23" s="11">
        <v>17089</v>
      </c>
      <c r="E23" s="10">
        <f t="shared" si="2"/>
        <v>16851</v>
      </c>
      <c r="F23" s="55">
        <f t="shared" si="3"/>
        <v>70.80252100840336</v>
      </c>
    </row>
    <row r="24" spans="2:6" x14ac:dyDescent="0.25">
      <c r="B24" s="29" t="s">
        <v>13</v>
      </c>
      <c r="C24" s="48">
        <v>757</v>
      </c>
      <c r="D24" s="40">
        <v>10194</v>
      </c>
      <c r="E24" s="39">
        <f t="shared" si="2"/>
        <v>9437</v>
      </c>
      <c r="F24" s="54">
        <f t="shared" si="3"/>
        <v>12.466314398943197</v>
      </c>
    </row>
    <row r="25" spans="2:6" x14ac:dyDescent="0.25">
      <c r="B25" s="9" t="s">
        <v>14</v>
      </c>
      <c r="C25" s="49">
        <v>193</v>
      </c>
      <c r="D25" s="11">
        <v>4769</v>
      </c>
      <c r="E25" s="10">
        <f t="shared" si="2"/>
        <v>4576</v>
      </c>
      <c r="F25" s="55">
        <f t="shared" si="3"/>
        <v>23.709844559585491</v>
      </c>
    </row>
    <row r="26" spans="2:6" x14ac:dyDescent="0.25">
      <c r="B26" s="29" t="s">
        <v>15</v>
      </c>
      <c r="C26" s="48">
        <v>1589</v>
      </c>
      <c r="D26" s="40">
        <v>6450</v>
      </c>
      <c r="E26" s="39">
        <f t="shared" si="2"/>
        <v>4861</v>
      </c>
      <c r="F26" s="54">
        <f t="shared" si="3"/>
        <v>3.0591567023285089</v>
      </c>
    </row>
    <row r="27" spans="2:6" x14ac:dyDescent="0.25">
      <c r="B27" s="9" t="s">
        <v>16</v>
      </c>
      <c r="C27" s="49">
        <v>297</v>
      </c>
      <c r="D27" s="11">
        <v>14613</v>
      </c>
      <c r="E27" s="10">
        <f>D27-C27</f>
        <v>14316</v>
      </c>
      <c r="F27" s="55">
        <f>(D27/C27)-1</f>
        <v>48.202020202020201</v>
      </c>
    </row>
    <row r="28" spans="2:6" x14ac:dyDescent="0.25">
      <c r="B28" s="29" t="s">
        <v>38</v>
      </c>
      <c r="C28" s="48">
        <v>74</v>
      </c>
      <c r="D28" s="40">
        <v>3196</v>
      </c>
      <c r="E28" s="39">
        <f>D28-C28</f>
        <v>3122</v>
      </c>
      <c r="F28" s="54">
        <f>(D28/C28)-1</f>
        <v>42.189189189189186</v>
      </c>
    </row>
    <row r="29" spans="2:6" x14ac:dyDescent="0.25">
      <c r="B29" s="9" t="s">
        <v>17</v>
      </c>
      <c r="C29" s="49">
        <v>18</v>
      </c>
      <c r="D29" s="11">
        <v>283</v>
      </c>
      <c r="E29" s="10">
        <f>D29-C29</f>
        <v>265</v>
      </c>
      <c r="F29" s="55">
        <f>(D29/C29)-1</f>
        <v>14.722222222222221</v>
      </c>
    </row>
    <row r="30" spans="2:6" x14ac:dyDescent="0.25">
      <c r="B30" s="28" t="s">
        <v>29</v>
      </c>
      <c r="C30" s="29"/>
      <c r="D30" s="30"/>
      <c r="E30" s="29"/>
      <c r="F30" s="56"/>
    </row>
    <row r="31" spans="2:6" x14ac:dyDescent="0.25">
      <c r="B31" s="24" t="s">
        <v>30</v>
      </c>
      <c r="C31" s="50">
        <v>197</v>
      </c>
      <c r="D31" s="26">
        <v>4970</v>
      </c>
      <c r="E31" s="25">
        <f>D31-C31</f>
        <v>4773</v>
      </c>
      <c r="F31" s="57">
        <f>(D31/C31)-1</f>
        <v>24.228426395939085</v>
      </c>
    </row>
    <row r="32" spans="2:6" x14ac:dyDescent="0.25">
      <c r="B32" s="31" t="s">
        <v>31</v>
      </c>
      <c r="C32" s="51">
        <v>11</v>
      </c>
      <c r="D32" s="33">
        <v>263</v>
      </c>
      <c r="E32" s="32">
        <f>D32-C32</f>
        <v>252</v>
      </c>
      <c r="F32" s="58">
        <f>(D32/C32)-1</f>
        <v>22.90909090909091</v>
      </c>
    </row>
    <row r="33" spans="2:6" x14ac:dyDescent="0.25">
      <c r="B33" s="24" t="s">
        <v>32</v>
      </c>
      <c r="C33" s="50">
        <v>39</v>
      </c>
      <c r="D33" s="26">
        <v>1733</v>
      </c>
      <c r="E33" s="25">
        <f>D33-C33</f>
        <v>1694</v>
      </c>
      <c r="F33" s="57">
        <f>(D33/C33)-1</f>
        <v>43.435897435897438</v>
      </c>
    </row>
    <row r="34" spans="2:6" x14ac:dyDescent="0.25">
      <c r="B34" s="35" t="s">
        <v>33</v>
      </c>
      <c r="C34" s="52">
        <v>478</v>
      </c>
      <c r="D34" s="37">
        <v>1286</v>
      </c>
      <c r="E34" s="36">
        <f t="shared" ref="E34" si="4">D34-C34</f>
        <v>808</v>
      </c>
      <c r="F34" s="59">
        <f t="shared" ref="F34" si="5">(D34/C34)-1</f>
        <v>1.6903765690376571</v>
      </c>
    </row>
    <row r="35" spans="2:6" x14ac:dyDescent="0.25">
      <c r="C35" s="13"/>
      <c r="D35" s="13"/>
    </row>
    <row r="36" spans="2:6" x14ac:dyDescent="0.25">
      <c r="B36" s="2" t="s">
        <v>18</v>
      </c>
      <c r="C36" s="21">
        <v>6098</v>
      </c>
      <c r="D36" s="21">
        <v>15208</v>
      </c>
      <c r="E36" s="21">
        <f>D36-C36</f>
        <v>9110</v>
      </c>
      <c r="F36" s="22">
        <f>(D36/C36)-1</f>
        <v>1.4939324368645459</v>
      </c>
    </row>
    <row r="38" spans="2:6" ht="68.25" customHeight="1" x14ac:dyDescent="0.25">
      <c r="B38" s="60" t="s">
        <v>45</v>
      </c>
      <c r="C38" s="60"/>
      <c r="D38" s="60"/>
      <c r="E38" s="60"/>
      <c r="F38" s="60"/>
    </row>
    <row r="40" spans="2:6" x14ac:dyDescent="0.25">
      <c r="B40" s="20" t="s">
        <v>25</v>
      </c>
    </row>
  </sheetData>
  <mergeCells count="9">
    <mergeCell ref="B38:F38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7:F16 F5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conditionalFormatting sqref="F4:F16 F21:F2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{52156905-0AF8-4F02-A23C-A1A488401AD5}</x14:id>
        </ext>
      </extLst>
    </cfRule>
  </conditionalFormatting>
  <conditionalFormatting sqref="F31:F34 F3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{B894E5E3-7AB6-4372-BB39-64BBFBC88101}</x14:id>
        </ext>
      </extLst>
    </cfRule>
  </conditionalFormatting>
  <conditionalFormatting sqref="F31:F34 F3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{235A2A07-5940-4399-916A-2072742A616C}</x14:id>
        </ext>
      </extLst>
    </cfRule>
  </conditionalFormatting>
  <conditionalFormatting sqref="F21:F34 F36 F7:F16 F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{0C038218-4D70-4575-9CC7-0E4432ED3CF0}</x14:id>
        </ext>
      </extLst>
    </cfRule>
  </conditionalFormatting>
  <conditionalFormatting sqref="F31:F34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{9A6F9234-C55B-49DF-87F7-4FFABDAF2D89}</x14:id>
        </ext>
      </extLst>
    </cfRule>
  </conditionalFormatting>
  <conditionalFormatting sqref="F30:F34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{8A45803C-28C3-4259-9456-FEE547A2DE81}</x14:id>
        </ext>
      </extLst>
    </cfRule>
  </conditionalFormatting>
  <conditionalFormatting sqref="F7:F16 F5 F21:F29">
    <cfRule type="dataBar" priority="1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5:F16 F21:F29">
    <cfRule type="dataBar" priority="1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29">
    <cfRule type="dataBar" priority="1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21:F29 F5:F16">
    <cfRule type="dataBar" priority="1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{A871BA9A-E567-4F3A-88AB-9D7CA4C428A3}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20:D20 C19:D19 C4:D4 C3:D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52156905-0AF8-4F02-A23C-A1A488401A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B894E5E3-7AB6-4372-BB39-64BBFBC8810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235A2A07-5940-4399-916A-2072742A61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0C038218-4D70-4575-9CC7-0E4432ED3C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9A6F9234-C55B-49DF-87F7-4FFABDAF2D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8A45803C-28C3-4259-9456-FEE547A2DE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A871BA9A-E567-4F3A-88AB-9D7CA4C428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A5AA-7AE5-4893-AFC9-878ABB572BFA}">
  <dimension ref="B1:L40"/>
  <sheetViews>
    <sheetView zoomScaleNormal="100" workbookViewId="0">
      <selection activeCell="H21" sqref="H21:J34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23</v>
      </c>
      <c r="H1" s="1" t="s">
        <v>23</v>
      </c>
    </row>
    <row r="2" spans="2:12" ht="15.75" thickBot="1" x14ac:dyDescent="0.3">
      <c r="B2" s="2" t="s">
        <v>36</v>
      </c>
      <c r="H2" s="2" t="s">
        <v>42</v>
      </c>
    </row>
    <row r="3" spans="2:12" ht="15.75" thickTop="1" x14ac:dyDescent="0.25">
      <c r="B3" s="61"/>
      <c r="C3" s="63" t="s">
        <v>19</v>
      </c>
      <c r="D3" s="64" t="s">
        <v>28</v>
      </c>
      <c r="E3" s="66" t="s">
        <v>1</v>
      </c>
      <c r="F3" s="67"/>
      <c r="H3" s="61"/>
      <c r="I3" s="63" t="s">
        <v>19</v>
      </c>
      <c r="J3" s="64" t="s">
        <v>28</v>
      </c>
      <c r="K3" s="66" t="s">
        <v>1</v>
      </c>
      <c r="L3" s="67"/>
    </row>
    <row r="4" spans="2:12" x14ac:dyDescent="0.2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25">
      <c r="B5" s="3" t="s">
        <v>4</v>
      </c>
      <c r="C5" s="4">
        <v>2997</v>
      </c>
      <c r="D5" s="5">
        <v>75831</v>
      </c>
      <c r="E5" s="4">
        <f>D5-C5</f>
        <v>72834</v>
      </c>
      <c r="F5" s="6">
        <f>(D5/C5)-1</f>
        <v>24.302302302302301</v>
      </c>
      <c r="H5" s="3" t="s">
        <v>4</v>
      </c>
      <c r="I5" s="4">
        <v>7359</v>
      </c>
      <c r="J5" s="5">
        <v>143487</v>
      </c>
      <c r="K5" s="4">
        <f>J5-I5</f>
        <v>136128</v>
      </c>
      <c r="L5" s="6">
        <f>(J5/I5)-1</f>
        <v>18.498165511618428</v>
      </c>
    </row>
    <row r="6" spans="2:12" x14ac:dyDescent="0.25">
      <c r="B6" s="7" t="s">
        <v>37</v>
      </c>
      <c r="D6" s="8"/>
      <c r="H6" s="7" t="s">
        <v>41</v>
      </c>
      <c r="J6" s="8"/>
    </row>
    <row r="7" spans="2:12" x14ac:dyDescent="0.25">
      <c r="B7" s="9" t="s">
        <v>5</v>
      </c>
      <c r="C7" s="10">
        <v>55</v>
      </c>
      <c r="D7" s="11">
        <v>28842</v>
      </c>
      <c r="E7" s="10">
        <f t="shared" ref="E7:E16" si="0">D7-C7</f>
        <v>28787</v>
      </c>
      <c r="F7" s="12">
        <f t="shared" ref="F7:F16" si="1">(D7/C7)-1</f>
        <v>523.4</v>
      </c>
      <c r="H7" s="9" t="s">
        <v>5</v>
      </c>
      <c r="I7" s="10">
        <v>279</v>
      </c>
      <c r="J7" s="11">
        <v>44925</v>
      </c>
      <c r="K7" s="10">
        <f t="shared" ref="K7:K16" si="2">J7-I7</f>
        <v>44646</v>
      </c>
      <c r="L7" s="12">
        <f t="shared" ref="L7:L16" si="3">(J7/I7)-1</f>
        <v>160.02150537634409</v>
      </c>
    </row>
    <row r="8" spans="2:12" x14ac:dyDescent="0.25">
      <c r="B8" t="s">
        <v>6</v>
      </c>
      <c r="C8" s="13">
        <v>96</v>
      </c>
      <c r="D8" s="14">
        <v>10567</v>
      </c>
      <c r="E8" s="13">
        <f t="shared" si="0"/>
        <v>10471</v>
      </c>
      <c r="F8" s="15">
        <f t="shared" si="1"/>
        <v>109.07291666666667</v>
      </c>
      <c r="H8" t="s">
        <v>6</v>
      </c>
      <c r="I8" s="13">
        <v>375</v>
      </c>
      <c r="J8" s="14">
        <v>24576</v>
      </c>
      <c r="K8" s="13">
        <f t="shared" si="2"/>
        <v>24201</v>
      </c>
      <c r="L8" s="15">
        <f t="shared" si="3"/>
        <v>64.536000000000001</v>
      </c>
    </row>
    <row r="9" spans="2:12" x14ac:dyDescent="0.25">
      <c r="B9" s="9" t="s">
        <v>9</v>
      </c>
      <c r="C9" s="10">
        <v>93</v>
      </c>
      <c r="D9" s="11">
        <v>5278</v>
      </c>
      <c r="E9" s="10">
        <f t="shared" si="0"/>
        <v>5185</v>
      </c>
      <c r="F9" s="12">
        <f t="shared" si="1"/>
        <v>55.752688172043008</v>
      </c>
      <c r="H9" s="9" t="s">
        <v>8</v>
      </c>
      <c r="I9" s="10">
        <v>645</v>
      </c>
      <c r="J9" s="11">
        <v>8667</v>
      </c>
      <c r="K9" s="10">
        <f t="shared" si="2"/>
        <v>8022</v>
      </c>
      <c r="L9" s="12">
        <f t="shared" si="3"/>
        <v>12.437209302325581</v>
      </c>
    </row>
    <row r="10" spans="2:12" x14ac:dyDescent="0.25">
      <c r="B10" t="s">
        <v>8</v>
      </c>
      <c r="C10" s="13">
        <v>239</v>
      </c>
      <c r="D10" s="14">
        <v>4808</v>
      </c>
      <c r="E10" s="13">
        <f t="shared" si="0"/>
        <v>4569</v>
      </c>
      <c r="F10" s="15">
        <f t="shared" si="1"/>
        <v>19.11715481171548</v>
      </c>
      <c r="H10" t="s">
        <v>9</v>
      </c>
      <c r="I10" s="13">
        <v>240</v>
      </c>
      <c r="J10" s="14">
        <v>7536</v>
      </c>
      <c r="K10" s="13">
        <f t="shared" si="2"/>
        <v>7296</v>
      </c>
      <c r="L10" s="15">
        <f t="shared" si="3"/>
        <v>30.4</v>
      </c>
    </row>
    <row r="11" spans="2:12" x14ac:dyDescent="0.25">
      <c r="B11" s="9" t="s">
        <v>7</v>
      </c>
      <c r="C11" s="10">
        <v>1201</v>
      </c>
      <c r="D11" s="11">
        <v>2994</v>
      </c>
      <c r="E11" s="10">
        <f t="shared" si="0"/>
        <v>1793</v>
      </c>
      <c r="F11" s="12">
        <f t="shared" si="1"/>
        <v>1.4929225645295587</v>
      </c>
      <c r="H11" s="9" t="s">
        <v>7</v>
      </c>
      <c r="I11" s="10">
        <v>2424</v>
      </c>
      <c r="J11" s="11">
        <v>7282</v>
      </c>
      <c r="K11" s="10">
        <f t="shared" si="2"/>
        <v>4858</v>
      </c>
      <c r="L11" s="12">
        <f t="shared" si="3"/>
        <v>2.0041254125412542</v>
      </c>
    </row>
    <row r="12" spans="2:12" x14ac:dyDescent="0.25">
      <c r="B12" t="s">
        <v>24</v>
      </c>
      <c r="C12" s="13">
        <v>63</v>
      </c>
      <c r="D12" s="14">
        <v>2924</v>
      </c>
      <c r="E12" s="13">
        <f t="shared" si="0"/>
        <v>2861</v>
      </c>
      <c r="F12" s="15">
        <f t="shared" si="1"/>
        <v>45.412698412698411</v>
      </c>
      <c r="H12" t="s">
        <v>24</v>
      </c>
      <c r="I12" s="13">
        <v>127</v>
      </c>
      <c r="J12" s="14">
        <v>5365</v>
      </c>
      <c r="K12" s="13">
        <f t="shared" si="2"/>
        <v>5238</v>
      </c>
      <c r="L12" s="15">
        <f t="shared" si="3"/>
        <v>41.244094488188978</v>
      </c>
    </row>
    <row r="13" spans="2:12" x14ac:dyDescent="0.25">
      <c r="B13" s="9" t="s">
        <v>34</v>
      </c>
      <c r="C13" s="10">
        <v>118</v>
      </c>
      <c r="D13" s="11">
        <v>1984</v>
      </c>
      <c r="E13" s="10">
        <f t="shared" si="0"/>
        <v>1866</v>
      </c>
      <c r="F13" s="12">
        <f t="shared" si="1"/>
        <v>15.8135593220339</v>
      </c>
      <c r="H13" s="9" t="s">
        <v>40</v>
      </c>
      <c r="I13" s="10">
        <v>137</v>
      </c>
      <c r="J13" s="11">
        <v>4421</v>
      </c>
      <c r="K13" s="10">
        <f t="shared" si="2"/>
        <v>4284</v>
      </c>
      <c r="L13" s="12">
        <f t="shared" si="3"/>
        <v>31.270072992700733</v>
      </c>
    </row>
    <row r="14" spans="2:12" x14ac:dyDescent="0.25">
      <c r="B14" t="s">
        <v>10</v>
      </c>
      <c r="C14" s="13">
        <v>60</v>
      </c>
      <c r="D14" s="14">
        <v>1779</v>
      </c>
      <c r="E14" s="13">
        <f t="shared" si="0"/>
        <v>1719</v>
      </c>
      <c r="F14" s="15">
        <f t="shared" si="1"/>
        <v>28.65</v>
      </c>
      <c r="H14" t="s">
        <v>26</v>
      </c>
      <c r="I14" s="13">
        <v>54</v>
      </c>
      <c r="J14" s="14">
        <v>3399</v>
      </c>
      <c r="K14" s="13">
        <f t="shared" si="2"/>
        <v>3345</v>
      </c>
      <c r="L14" s="15">
        <f t="shared" si="3"/>
        <v>61.944444444444443</v>
      </c>
    </row>
    <row r="15" spans="2:12" x14ac:dyDescent="0.25">
      <c r="B15" s="9" t="s">
        <v>35</v>
      </c>
      <c r="C15" s="10">
        <v>13</v>
      </c>
      <c r="D15" s="11">
        <v>1685</v>
      </c>
      <c r="E15" s="10">
        <f t="shared" si="0"/>
        <v>1672</v>
      </c>
      <c r="F15" s="12">
        <f t="shared" si="1"/>
        <v>128.61538461538461</v>
      </c>
      <c r="H15" s="9" t="s">
        <v>34</v>
      </c>
      <c r="I15" s="10">
        <v>324</v>
      </c>
      <c r="J15" s="11">
        <v>3200</v>
      </c>
      <c r="K15" s="10">
        <f t="shared" si="2"/>
        <v>2876</v>
      </c>
      <c r="L15" s="12">
        <f t="shared" si="3"/>
        <v>8.8765432098765427</v>
      </c>
    </row>
    <row r="16" spans="2:12" x14ac:dyDescent="0.25">
      <c r="B16" s="16" t="s">
        <v>26</v>
      </c>
      <c r="C16" s="17">
        <v>18</v>
      </c>
      <c r="D16" s="18">
        <v>1356</v>
      </c>
      <c r="E16" s="17">
        <f t="shared" si="0"/>
        <v>1338</v>
      </c>
      <c r="F16" s="19">
        <f t="shared" si="1"/>
        <v>74.333333333333329</v>
      </c>
      <c r="H16" s="16" t="s">
        <v>10</v>
      </c>
      <c r="I16" s="17">
        <v>162</v>
      </c>
      <c r="J16" s="18">
        <v>3013</v>
      </c>
      <c r="K16" s="17">
        <f t="shared" si="2"/>
        <v>2851</v>
      </c>
      <c r="L16" s="19">
        <f t="shared" si="3"/>
        <v>17.598765432098766</v>
      </c>
    </row>
    <row r="17" spans="2:12" x14ac:dyDescent="0.25">
      <c r="B17" s="20"/>
      <c r="C17" s="13"/>
      <c r="D17" s="13"/>
      <c r="H17" s="20"/>
      <c r="I17" s="13"/>
      <c r="J17" s="13"/>
    </row>
    <row r="18" spans="2:12" ht="15.75" thickBot="1" x14ac:dyDescent="0.3">
      <c r="B18" s="2" t="s">
        <v>39</v>
      </c>
      <c r="H18" s="2" t="s">
        <v>43</v>
      </c>
    </row>
    <row r="19" spans="2:12" ht="15.75" thickTop="1" x14ac:dyDescent="0.25">
      <c r="B19" s="61"/>
      <c r="C19" s="63" t="s">
        <v>19</v>
      </c>
      <c r="D19" s="64" t="s">
        <v>28</v>
      </c>
      <c r="E19" s="66" t="s">
        <v>1</v>
      </c>
      <c r="F19" s="67"/>
      <c r="H19" s="61"/>
      <c r="I19" s="63" t="s">
        <v>19</v>
      </c>
      <c r="J19" s="64" t="s">
        <v>28</v>
      </c>
      <c r="K19" s="66" t="s">
        <v>1</v>
      </c>
      <c r="L19" s="67"/>
    </row>
    <row r="20" spans="2:12" x14ac:dyDescent="0.2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25">
      <c r="B21" s="3" t="s">
        <v>4</v>
      </c>
      <c r="C21" s="4">
        <v>2997</v>
      </c>
      <c r="D21" s="5">
        <v>75831</v>
      </c>
      <c r="E21" s="4">
        <f>D21-C21</f>
        <v>72834</v>
      </c>
      <c r="F21" s="6">
        <f>(D21/C21)-1</f>
        <v>24.302302302302301</v>
      </c>
      <c r="H21" s="3" t="s">
        <v>4</v>
      </c>
      <c r="I21" s="4">
        <v>7359</v>
      </c>
      <c r="J21" s="5">
        <v>143487</v>
      </c>
      <c r="K21" s="4">
        <f>J21-I21</f>
        <v>136128</v>
      </c>
      <c r="L21" s="6">
        <f>(J21/I21)-1</f>
        <v>18.498165511618428</v>
      </c>
    </row>
    <row r="22" spans="2:12" x14ac:dyDescent="0.25">
      <c r="B22" s="29" t="s">
        <v>11</v>
      </c>
      <c r="C22" s="42">
        <v>217</v>
      </c>
      <c r="D22" s="40">
        <v>3440</v>
      </c>
      <c r="E22" s="39">
        <f t="shared" ref="E22:E26" si="4">D22-C22</f>
        <v>3223</v>
      </c>
      <c r="F22" s="41">
        <f t="shared" ref="F22:F26" si="5">(D22/C22)-1</f>
        <v>14.852534562211982</v>
      </c>
      <c r="H22" s="29" t="s">
        <v>11</v>
      </c>
      <c r="I22" s="42">
        <v>688</v>
      </c>
      <c r="J22" s="40">
        <v>6250</v>
      </c>
      <c r="K22" s="39">
        <f t="shared" ref="K22:K26" si="6">J22-I22</f>
        <v>5562</v>
      </c>
      <c r="L22" s="41">
        <f t="shared" ref="L22:L26" si="7">(J22/I22)-1</f>
        <v>8.0843023255813957</v>
      </c>
    </row>
    <row r="23" spans="2:12" x14ac:dyDescent="0.25">
      <c r="B23" s="9" t="s">
        <v>12</v>
      </c>
      <c r="C23" s="43">
        <v>68</v>
      </c>
      <c r="D23" s="11">
        <v>30527</v>
      </c>
      <c r="E23" s="10">
        <f t="shared" si="4"/>
        <v>30459</v>
      </c>
      <c r="F23" s="12">
        <f t="shared" si="5"/>
        <v>447.9264705882353</v>
      </c>
      <c r="H23" s="9" t="s">
        <v>12</v>
      </c>
      <c r="I23" s="43">
        <v>306</v>
      </c>
      <c r="J23" s="11">
        <v>47616</v>
      </c>
      <c r="K23" s="10">
        <f t="shared" si="6"/>
        <v>47310</v>
      </c>
      <c r="L23" s="12">
        <f t="shared" si="7"/>
        <v>154.60784313725489</v>
      </c>
    </row>
    <row r="24" spans="2:12" x14ac:dyDescent="0.25">
      <c r="B24" s="29" t="s">
        <v>13</v>
      </c>
      <c r="C24" s="42">
        <v>493</v>
      </c>
      <c r="D24" s="40">
        <v>14372</v>
      </c>
      <c r="E24" s="39">
        <f t="shared" si="4"/>
        <v>13879</v>
      </c>
      <c r="F24" s="41">
        <f t="shared" si="5"/>
        <v>28.152129817444219</v>
      </c>
      <c r="H24" s="29" t="s">
        <v>13</v>
      </c>
      <c r="I24" s="42">
        <v>1250</v>
      </c>
      <c r="J24" s="40">
        <v>24566</v>
      </c>
      <c r="K24" s="39">
        <f t="shared" si="6"/>
        <v>23316</v>
      </c>
      <c r="L24" s="41">
        <f t="shared" si="7"/>
        <v>18.652799999999999</v>
      </c>
    </row>
    <row r="25" spans="2:12" x14ac:dyDescent="0.25">
      <c r="B25" s="9" t="s">
        <v>14</v>
      </c>
      <c r="C25" s="43">
        <v>106</v>
      </c>
      <c r="D25" s="11">
        <v>2665</v>
      </c>
      <c r="E25" s="10">
        <f t="shared" si="4"/>
        <v>2559</v>
      </c>
      <c r="F25" s="12">
        <f t="shared" si="5"/>
        <v>24.141509433962263</v>
      </c>
      <c r="H25" s="9" t="s">
        <v>14</v>
      </c>
      <c r="I25" s="43">
        <v>299</v>
      </c>
      <c r="J25" s="11">
        <v>7434</v>
      </c>
      <c r="K25" s="10">
        <f t="shared" si="6"/>
        <v>7135</v>
      </c>
      <c r="L25" s="12">
        <f t="shared" si="7"/>
        <v>23.862876254180602</v>
      </c>
    </row>
    <row r="26" spans="2:12" x14ac:dyDescent="0.25">
      <c r="B26" s="29" t="s">
        <v>15</v>
      </c>
      <c r="C26" s="42">
        <v>1400</v>
      </c>
      <c r="D26" s="40">
        <v>3440</v>
      </c>
      <c r="E26" s="39">
        <f t="shared" si="4"/>
        <v>2040</v>
      </c>
      <c r="F26" s="41">
        <f t="shared" si="5"/>
        <v>1.4571428571428573</v>
      </c>
      <c r="H26" s="29" t="s">
        <v>15</v>
      </c>
      <c r="I26" s="42">
        <v>2989</v>
      </c>
      <c r="J26" s="40">
        <v>9890</v>
      </c>
      <c r="K26" s="39">
        <f t="shared" si="6"/>
        <v>6901</v>
      </c>
      <c r="L26" s="41">
        <f t="shared" si="7"/>
        <v>2.3087989294078288</v>
      </c>
    </row>
    <row r="27" spans="2:12" x14ac:dyDescent="0.25">
      <c r="B27" s="9" t="s">
        <v>16</v>
      </c>
      <c r="C27" s="43">
        <v>104</v>
      </c>
      <c r="D27" s="11">
        <v>10960</v>
      </c>
      <c r="E27" s="10">
        <f>D27-C27</f>
        <v>10856</v>
      </c>
      <c r="F27" s="12">
        <f>(D27/C27)-1</f>
        <v>104.38461538461539</v>
      </c>
      <c r="H27" s="9" t="s">
        <v>16</v>
      </c>
      <c r="I27" s="43">
        <v>401</v>
      </c>
      <c r="J27" s="11">
        <v>25573</v>
      </c>
      <c r="K27" s="10">
        <f>J27-I27</f>
        <v>25172</v>
      </c>
      <c r="L27" s="12">
        <f>(J27/I27)-1</f>
        <v>62.773067331670823</v>
      </c>
    </row>
    <row r="28" spans="2:12" x14ac:dyDescent="0.25">
      <c r="B28" s="29" t="s">
        <v>38</v>
      </c>
      <c r="C28" s="42">
        <v>62</v>
      </c>
      <c r="D28" s="40">
        <v>3234</v>
      </c>
      <c r="E28" s="39">
        <f>D28-C28</f>
        <v>3172</v>
      </c>
      <c r="F28" s="41">
        <f>(D28/C28)-1</f>
        <v>51.161290322580648</v>
      </c>
      <c r="H28" s="29" t="s">
        <v>38</v>
      </c>
      <c r="I28" s="42">
        <v>136</v>
      </c>
      <c r="J28" s="40">
        <v>6430</v>
      </c>
      <c r="K28" s="39">
        <f>J28-I28</f>
        <v>6294</v>
      </c>
      <c r="L28" s="41">
        <f>(J28/I28)-1</f>
        <v>46.279411764705884</v>
      </c>
    </row>
    <row r="29" spans="2:12" x14ac:dyDescent="0.25">
      <c r="B29" s="9" t="s">
        <v>17</v>
      </c>
      <c r="C29" s="43">
        <v>3</v>
      </c>
      <c r="D29" s="11">
        <v>288</v>
      </c>
      <c r="E29" s="10">
        <f>D29-C29</f>
        <v>285</v>
      </c>
      <c r="F29" s="12">
        <f>(D29/C29)-1</f>
        <v>95</v>
      </c>
      <c r="H29" s="9" t="s">
        <v>17</v>
      </c>
      <c r="I29" s="43">
        <v>21</v>
      </c>
      <c r="J29" s="11">
        <v>571</v>
      </c>
      <c r="K29" s="10">
        <f>J29-I29</f>
        <v>550</v>
      </c>
      <c r="L29" s="12">
        <f>(J29/I29)-1</f>
        <v>26.19047619047619</v>
      </c>
    </row>
    <row r="30" spans="2:12" x14ac:dyDescent="0.25">
      <c r="B30" s="28" t="s">
        <v>29</v>
      </c>
      <c r="C30" s="47"/>
      <c r="D30" s="30"/>
      <c r="E30" s="29"/>
      <c r="F30" s="29"/>
      <c r="H30" s="28" t="s">
        <v>29</v>
      </c>
      <c r="I30" s="47"/>
      <c r="J30" s="30"/>
      <c r="K30" s="29"/>
      <c r="L30" s="29"/>
    </row>
    <row r="31" spans="2:12" x14ac:dyDescent="0.25">
      <c r="B31" s="24" t="s">
        <v>30</v>
      </c>
      <c r="C31" s="44">
        <v>286</v>
      </c>
      <c r="D31" s="26">
        <v>4338</v>
      </c>
      <c r="E31" s="25">
        <f>D31-C31</f>
        <v>4052</v>
      </c>
      <c r="F31" s="27">
        <f>(D31/C31)-1</f>
        <v>14.167832167832168</v>
      </c>
      <c r="H31" s="24" t="s">
        <v>30</v>
      </c>
      <c r="I31" s="44">
        <v>483</v>
      </c>
      <c r="J31" s="26">
        <v>9308</v>
      </c>
      <c r="K31" s="25">
        <f>J31-I31</f>
        <v>8825</v>
      </c>
      <c r="L31" s="27">
        <f>(J31/I31)-1</f>
        <v>18.271221532091097</v>
      </c>
    </row>
    <row r="32" spans="2:12" x14ac:dyDescent="0.25">
      <c r="B32" s="31" t="s">
        <v>31</v>
      </c>
      <c r="C32" s="45">
        <v>24</v>
      </c>
      <c r="D32" s="33">
        <v>335</v>
      </c>
      <c r="E32" s="32">
        <f>D32-C32</f>
        <v>311</v>
      </c>
      <c r="F32" s="34">
        <f>(D32/C32)-1</f>
        <v>12.958333333333334</v>
      </c>
      <c r="H32" s="31" t="s">
        <v>31</v>
      </c>
      <c r="I32" s="45">
        <v>35</v>
      </c>
      <c r="J32" s="33">
        <v>598</v>
      </c>
      <c r="K32" s="32">
        <f>J32-I32</f>
        <v>563</v>
      </c>
      <c r="L32" s="34">
        <f>(J32/I32)-1</f>
        <v>16.085714285714285</v>
      </c>
    </row>
    <row r="33" spans="2:12" x14ac:dyDescent="0.25">
      <c r="B33" s="24" t="s">
        <v>32</v>
      </c>
      <c r="C33" s="44">
        <v>46</v>
      </c>
      <c r="D33" s="26">
        <v>1738</v>
      </c>
      <c r="E33" s="25">
        <f>D33-C33</f>
        <v>1692</v>
      </c>
      <c r="F33" s="27">
        <f>(D33/C33)-1</f>
        <v>36.782608695652172</v>
      </c>
      <c r="H33" s="24" t="s">
        <v>32</v>
      </c>
      <c r="I33" s="44">
        <v>85</v>
      </c>
      <c r="J33" s="26">
        <v>3471</v>
      </c>
      <c r="K33" s="25">
        <f>J33-I33</f>
        <v>3386</v>
      </c>
      <c r="L33" s="27">
        <f>(J33/I33)-1</f>
        <v>39.835294117647059</v>
      </c>
    </row>
    <row r="34" spans="2:12" x14ac:dyDescent="0.25">
      <c r="B34" s="35" t="s">
        <v>33</v>
      </c>
      <c r="C34" s="46">
        <v>188</v>
      </c>
      <c r="D34" s="37">
        <v>494</v>
      </c>
      <c r="E34" s="36">
        <f t="shared" ref="E34" si="8">D34-C34</f>
        <v>306</v>
      </c>
      <c r="F34" s="38">
        <f t="shared" ref="F34" si="9">(D34/C34)-1</f>
        <v>1.6276595744680851</v>
      </c>
      <c r="H34" s="35" t="s">
        <v>33</v>
      </c>
      <c r="I34" s="46">
        <v>666</v>
      </c>
      <c r="J34" s="37">
        <v>1780</v>
      </c>
      <c r="K34" s="36">
        <f t="shared" ref="K34" si="10">J34-I34</f>
        <v>1114</v>
      </c>
      <c r="L34" s="38">
        <f t="shared" ref="L34" si="11">(J34/I34)-1</f>
        <v>1.6726726726726726</v>
      </c>
    </row>
    <row r="35" spans="2:12" x14ac:dyDescent="0.25">
      <c r="C35" s="13"/>
      <c r="D35" s="13"/>
      <c r="I35" s="13"/>
      <c r="J35" s="13"/>
    </row>
    <row r="36" spans="2:12" x14ac:dyDescent="0.25">
      <c r="B36" s="2" t="s">
        <v>18</v>
      </c>
      <c r="C36" s="21">
        <v>2342</v>
      </c>
      <c r="D36" s="21">
        <v>27986</v>
      </c>
      <c r="E36" s="21">
        <f>D36-C36</f>
        <v>25644</v>
      </c>
      <c r="F36" s="22">
        <f>(D36/C36)-1</f>
        <v>10.949615713065755</v>
      </c>
      <c r="H36" s="2" t="s">
        <v>18</v>
      </c>
      <c r="I36" s="21">
        <v>8440</v>
      </c>
      <c r="J36" s="21">
        <v>43194</v>
      </c>
      <c r="K36" s="21">
        <f>J36-I36</f>
        <v>34754</v>
      </c>
      <c r="L36" s="22">
        <f>(J36/I36)-1</f>
        <v>4.117772511848341</v>
      </c>
    </row>
    <row r="38" spans="2:12" ht="72" customHeight="1" x14ac:dyDescent="0.25">
      <c r="B38" s="60" t="s">
        <v>44</v>
      </c>
      <c r="C38" s="60"/>
      <c r="D38" s="60"/>
      <c r="E38" s="60"/>
      <c r="F38" s="60"/>
      <c r="H38" s="20"/>
    </row>
    <row r="40" spans="2:12" x14ac:dyDescent="0.25">
      <c r="B40" s="20" t="s">
        <v>25</v>
      </c>
      <c r="H40" s="20"/>
    </row>
  </sheetData>
  <mergeCells count="17">
    <mergeCell ref="E19:F19"/>
    <mergeCell ref="B38:F38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  <mergeCell ref="K3:L3"/>
    <mergeCell ref="H19:H20"/>
    <mergeCell ref="I19:I20"/>
    <mergeCell ref="J19:J20"/>
    <mergeCell ref="K19:L19"/>
  </mergeCells>
  <conditionalFormatting sqref="F16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{7F22BDF9-A943-4FF4-925C-7A37B5C0EE38}</x14:id>
        </ext>
      </extLst>
    </cfRule>
  </conditionalFormatting>
  <conditionalFormatting sqref="F15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{B20CD4E0-06B7-4860-A606-02404EF6FD01}</x14:id>
        </ext>
      </extLst>
    </cfRule>
  </conditionalFormatting>
  <conditionalFormatting sqref="F14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{110E3B89-7C6F-40E3-81A9-A0A95EA2FEC5}</x14:id>
        </ext>
      </extLst>
    </cfRule>
  </conditionalFormatting>
  <conditionalFormatting sqref="F13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{6E1DD018-9DF7-4F72-94C2-D4CB21868429}</x14:id>
        </ext>
      </extLst>
    </cfRule>
  </conditionalFormatting>
  <conditionalFormatting sqref="F12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{BBF5321F-35FE-464B-B5AD-55F7D094ABEE}</x14:id>
        </ext>
      </extLst>
    </cfRule>
  </conditionalFormatting>
  <conditionalFormatting sqref="F11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{9EB6171F-526A-4901-A6CE-8F2C5FDB6AA5}</x14:id>
        </ext>
      </extLst>
    </cfRule>
  </conditionalFormatting>
  <conditionalFormatting sqref="F10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{C36C8D33-D9B8-41B6-829C-0F3EA54D034D}</x14:id>
        </ext>
      </extLst>
    </cfRule>
  </conditionalFormatting>
  <conditionalFormatting sqref="F9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{CC0A1293-51D6-4838-A8E3-B614AD267995}</x14:id>
        </ext>
      </extLst>
    </cfRule>
  </conditionalFormatting>
  <conditionalFormatting sqref="F8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{8446DE9C-2F90-4E7C-95F9-ECB2A8D6E458}</x14:id>
        </ext>
      </extLst>
    </cfRule>
  </conditionalFormatting>
  <conditionalFormatting sqref="F7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{5E5DD3BC-A7CE-41B0-AC76-9B70CFFBFF78}</x14:id>
        </ext>
      </extLst>
    </cfRule>
  </conditionalFormatting>
  <conditionalFormatting sqref="F7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{176E5A38-9A87-4B93-ACF1-55618016FF71}</x14:id>
        </ext>
      </extLst>
    </cfRule>
  </conditionalFormatting>
  <conditionalFormatting sqref="F21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{746B2389-99C9-40CC-951D-CEE895E5F15D}</x14:id>
        </ext>
      </extLst>
    </cfRule>
  </conditionalFormatting>
  <conditionalFormatting sqref="F7:F16 F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{A292523E-DB91-4827-BF63-990C75DF6FC7}</x14:id>
        </ext>
      </extLst>
    </cfRule>
  </conditionalFormatting>
  <conditionalFormatting sqref="F4:F16 F21:F2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{A5C8FC29-04D1-464C-AF72-D70FD263D263}</x14:id>
        </ext>
      </extLst>
    </cfRule>
  </conditionalFormatting>
  <conditionalFormatting sqref="F31:F34 F36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{7B88F00F-0338-45E8-A86B-E927D0F13339}</x14:id>
        </ext>
      </extLst>
    </cfRule>
  </conditionalFormatting>
  <conditionalFormatting sqref="F31:F34 F3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{741403CD-5CFD-48E9-92AB-E1C5AED315F0}</x14:id>
        </ext>
      </extLst>
    </cfRule>
  </conditionalFormatting>
  <conditionalFormatting sqref="F21:F34 F36 F7:F16 F5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{B6BADF1F-B7B6-4322-B327-0D5B7B90571A}</x14:id>
        </ext>
      </extLst>
    </cfRule>
  </conditionalFormatting>
  <conditionalFormatting sqref="L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{3779A15D-C0E6-45DB-BBD7-3BC30C37B2A0}</x14:id>
        </ext>
      </extLst>
    </cfRule>
  </conditionalFormatting>
  <conditionalFormatting sqref="L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{6C2A6B5E-285D-4C9C-A5E8-D6324649A02D}</x14:id>
        </ext>
      </extLst>
    </cfRule>
  </conditionalFormatting>
  <conditionalFormatting sqref="L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{12415C8F-C4C6-492D-BF78-B9E3CDF07788}</x14:id>
        </ext>
      </extLst>
    </cfRule>
  </conditionalFormatting>
  <conditionalFormatting sqref="L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{256892AB-D689-459D-8DFB-E8FECC100586}</x14:id>
        </ext>
      </extLst>
    </cfRule>
  </conditionalFormatting>
  <conditionalFormatting sqref="L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{A1F9C6B8-9A8E-4D7A-8B83-AA29166E784D}</x14:id>
        </ext>
      </extLst>
    </cfRule>
  </conditionalFormatting>
  <conditionalFormatting sqref="L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{D431E914-2D62-44D6-BAA0-A846E45B321C}</x14:id>
        </ext>
      </extLst>
    </cfRule>
  </conditionalFormatting>
  <conditionalFormatting sqref="L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{FD88C844-6D60-4CEF-8118-4E719967337F}</x14:id>
        </ext>
      </extLst>
    </cfRule>
  </conditionalFormatting>
  <conditionalFormatting sqref="L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{AD3BA813-9EB9-48BE-AAA4-BC7FAAE6747A}</x14:id>
        </ext>
      </extLst>
    </cfRule>
  </conditionalFormatting>
  <conditionalFormatting sqref="L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{FE37FCCE-E449-448E-97CC-B586EF77AE6F}</x14:id>
        </ext>
      </extLst>
    </cfRule>
  </conditionalFormatting>
  <conditionalFormatting sqref="L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{3FF2DCE3-19F5-4C62-9C7A-B34C019F03CA}</x14:id>
        </ext>
      </extLst>
    </cfRule>
  </conditionalFormatting>
  <conditionalFormatting sqref="L7:L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{9DFF784B-673C-40FE-A829-E7F9D7F4F0F9}</x14:id>
        </ext>
      </extLst>
    </cfRule>
  </conditionalFormatting>
  <conditionalFormatting sqref="L21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{1EFE3342-80B6-4C65-BA56-8BEE3CE59BBF}</x14:id>
        </ext>
      </extLst>
    </cfRule>
  </conditionalFormatting>
  <conditionalFormatting sqref="L7:L16 L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{1AD5BCE4-447F-4F3C-A349-0AD1EA88A398}</x14:id>
        </ext>
      </extLst>
    </cfRule>
  </conditionalFormatting>
  <conditionalFormatting sqref="L4:L16 L21:L29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{E2BC1509-26A0-46C7-A3DE-5C1D9E72FCEA}</x14:id>
        </ext>
      </extLst>
    </cfRule>
  </conditionalFormatting>
  <conditionalFormatting sqref="L31:L34 L36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{8518D439-7996-406B-9956-A00E5CBDB433}</x14:id>
        </ext>
      </extLst>
    </cfRule>
  </conditionalFormatting>
  <conditionalFormatting sqref="L31:L34 L3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{38B7EA0F-421F-4704-9453-0DC9141C822B}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{47EA32E8-ABC2-4C7F-AD07-712BC89E72BA}</x14:id>
        </ext>
      </extLst>
    </cfRule>
  </conditionalFormatting>
  <conditionalFormatting sqref="F31:F34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{8ED02D77-75FE-4B6E-8A11-DDBBC9AA03F7}</x14:id>
        </ext>
      </extLst>
    </cfRule>
  </conditionalFormatting>
  <conditionalFormatting sqref="F30:F34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{C3A743EE-0706-4171-8E4B-76CC90C40370}</x14:id>
        </ext>
      </extLst>
    </cfRule>
  </conditionalFormatting>
  <conditionalFormatting sqref="L31:L34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{17C373C4-6B5E-4A3D-AB9E-89B246228C8A}</x14:id>
        </ext>
      </extLst>
    </cfRule>
  </conditionalFormatting>
  <conditionalFormatting sqref="L30:L34">
    <cfRule type="dataBar" priority="1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{B2EFABBB-4AE6-4B8B-9D40-6002C8E42733}</x14:id>
        </ext>
      </extLst>
    </cfRule>
  </conditionalFormatting>
  <conditionalFormatting sqref="F7:F16 F5 F21:F29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{7607626D-9276-4222-8636-221BA4C51B2E}</x14:id>
        </ext>
      </extLst>
    </cfRule>
  </conditionalFormatting>
  <conditionalFormatting sqref="F5:F16 F21:F29">
    <cfRule type="dataBar" priority="10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{7CD4DEEF-FC69-4E41-934A-0528F72676BB}</x14:id>
        </ext>
      </extLst>
    </cfRule>
  </conditionalFormatting>
  <conditionalFormatting sqref="F21:F29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{0E35931A-AD15-49C8-A196-A95B5C7A563E}</x14:id>
        </ext>
      </extLst>
    </cfRule>
  </conditionalFormatting>
  <conditionalFormatting sqref="F21:F29 F5:F16"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{5B1294E6-72A3-4B46-9C91-4C11271C4B86}</x14:id>
        </ext>
      </extLst>
    </cfRule>
  </conditionalFormatting>
  <conditionalFormatting sqref="L7:L16 L5 L21:L29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{BB76659E-7783-48B0-AAC4-8096F5BFA8E4}</x14:id>
        </ext>
      </extLst>
    </cfRule>
  </conditionalFormatting>
  <conditionalFormatting sqref="L5:L16 L21:L29">
    <cfRule type="dataBar" priority="1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{C403AF20-DC1F-49C7-83C0-8C9000826E5C}</x14:id>
        </ext>
      </extLst>
    </cfRule>
  </conditionalFormatting>
  <conditionalFormatting sqref="L21:L29">
    <cfRule type="dataBar" priority="1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{70E08CB8-D755-435A-8D28-58C5ED11078B}</x14:id>
        </ext>
      </extLst>
    </cfRule>
  </conditionalFormatting>
  <conditionalFormatting sqref="L21:L29 L5:L16">
    <cfRule type="dataBar" priority="1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{6138AFC8-EA68-4BDD-8872-6DDF9C1857D9}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19:D20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22BDF9-A943-4FF4-925C-7A37B5C0EE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20CD4E0-06B7-4860-A606-02404EF6FD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10E3B89-7C6F-40E3-81A9-A0A95EA2FE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E1DD018-9DF7-4F72-94C2-D4CB21868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BF5321F-35FE-464B-B5AD-55F7D094A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9EB6171F-526A-4901-A6CE-8F2C5FDB6A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36C8D33-D9B8-41B6-829C-0F3EA54D0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C0A1293-51D6-4838-A8E3-B614AD267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8446DE9C-2F90-4E7C-95F9-ECB2A8D6E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E5DD3BC-A7CE-41B0-AC76-9B70CFFBF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76E5A38-9A87-4B93-ACF1-55618016FF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46B2389-99C9-40CC-951D-CEE895E5F1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292523E-DB91-4827-BF63-990C75DF6F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A5C8FC29-04D1-464C-AF72-D70FD263D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B88F00F-0338-45E8-A86B-E927D0F133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41403CD-5CFD-48E9-92AB-E1C5AED315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B6BADF1F-B7B6-4322-B327-0D5B7B9057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3779A15D-C0E6-45DB-BBD7-3BC30C37B2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C2A6B5E-285D-4C9C-A5E8-D6324649A0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2415C8F-C4C6-492D-BF78-B9E3CDF077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56892AB-D689-459D-8DFB-E8FECC100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1F9C6B8-9A8E-4D7A-8B83-AA29166E78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431E914-2D62-44D6-BAA0-A846E45B32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FD88C844-6D60-4CEF-8118-4E71996733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AD3BA813-9EB9-48BE-AAA4-BC7FAAE674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E37FCCE-E449-448E-97CC-B586EF77AE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3FF2DCE3-19F5-4C62-9C7A-B34C019F03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DFF784B-673C-40FE-A829-E7F9D7F4F0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EFE3342-80B6-4C65-BA56-8BEE3CE59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1AD5BCE4-447F-4F3C-A349-0AD1EA88A3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E2BC1509-26A0-46C7-A3DE-5C1D9E72FC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8518D439-7996-406B-9956-A00E5CBDB43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38B7EA0F-421F-4704-9453-0DC9141C82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47EA32E8-ABC2-4C7F-AD07-712BC89E72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8ED02D77-75FE-4B6E-8A11-DDBBC9AA03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C3A743EE-0706-4171-8E4B-76CC90C403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17C373C4-6B5E-4A3D-AB9E-89B246228C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B2EFABBB-4AE6-4B8B-9D40-6002C8E427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7607626D-9276-4222-8636-221BA4C51B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7CD4DEEF-FC69-4E41-934A-0528F72676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0E35931A-AD15-49C8-A196-A95B5C7A5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5B1294E6-72A3-4B46-9C91-4C11271C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BB76659E-7783-48B0-AAC4-8096F5BFA8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C403AF20-DC1F-49C7-83C0-8C9000826E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70E08CB8-D755-435A-8D28-58C5ED1107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6138AFC8-EA68-4BDD-8872-6DDF9C1857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26E1-E42C-4A42-AEDE-E0A030BD9CF5}">
  <dimension ref="B1:N40"/>
  <sheetViews>
    <sheetView workbookViewId="0">
      <selection activeCell="N27" sqref="N27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23</v>
      </c>
      <c r="H1" s="1" t="s">
        <v>23</v>
      </c>
    </row>
    <row r="2" spans="2:12" ht="15.75" thickBot="1" x14ac:dyDescent="0.3">
      <c r="B2" s="2" t="s">
        <v>46</v>
      </c>
      <c r="H2" s="2" t="s">
        <v>49</v>
      </c>
    </row>
    <row r="3" spans="2:12" ht="15.75" thickTop="1" x14ac:dyDescent="0.25">
      <c r="B3" s="61"/>
      <c r="C3" s="63" t="s">
        <v>19</v>
      </c>
      <c r="D3" s="64" t="s">
        <v>28</v>
      </c>
      <c r="E3" s="66" t="s">
        <v>1</v>
      </c>
      <c r="F3" s="67"/>
      <c r="H3" s="61"/>
      <c r="I3" s="63" t="s">
        <v>19</v>
      </c>
      <c r="J3" s="64" t="s">
        <v>28</v>
      </c>
      <c r="K3" s="66" t="s">
        <v>1</v>
      </c>
      <c r="L3" s="67"/>
    </row>
    <row r="4" spans="2:12" x14ac:dyDescent="0.2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25">
      <c r="B5" s="3" t="s">
        <v>4</v>
      </c>
      <c r="C5" s="4">
        <v>4601</v>
      </c>
      <c r="D5" s="5">
        <v>101173</v>
      </c>
      <c r="E5" s="4">
        <f>D5-C5</f>
        <v>96572</v>
      </c>
      <c r="F5" s="6">
        <f>(D5/C5)-1</f>
        <v>20.989350141273636</v>
      </c>
      <c r="H5" s="3" t="s">
        <v>4</v>
      </c>
      <c r="I5" s="4">
        <v>11960</v>
      </c>
      <c r="J5" s="5">
        <v>244660</v>
      </c>
      <c r="K5" s="4">
        <f>J5-I5</f>
        <v>232700</v>
      </c>
      <c r="L5" s="6">
        <f>(J5/I5)-1</f>
        <v>19.456521739130434</v>
      </c>
    </row>
    <row r="6" spans="2:12" x14ac:dyDescent="0.25">
      <c r="B6" s="7" t="s">
        <v>50</v>
      </c>
      <c r="D6" s="8"/>
      <c r="H6" s="7" t="s">
        <v>51</v>
      </c>
      <c r="J6" s="8"/>
    </row>
    <row r="7" spans="2:12" x14ac:dyDescent="0.25">
      <c r="B7" s="9" t="s">
        <v>5</v>
      </c>
      <c r="C7" s="10">
        <v>119</v>
      </c>
      <c r="D7" s="11">
        <v>27886</v>
      </c>
      <c r="E7" s="10">
        <f t="shared" ref="E7:E16" si="0">D7-C7</f>
        <v>27767</v>
      </c>
      <c r="F7" s="12">
        <f t="shared" ref="F7:F16" si="1">(D7/C7)-1</f>
        <v>233.33613445378151</v>
      </c>
      <c r="H7" s="9" t="s">
        <v>5</v>
      </c>
      <c r="I7" s="10">
        <v>398</v>
      </c>
      <c r="J7" s="11">
        <v>72811</v>
      </c>
      <c r="K7" s="10">
        <f t="shared" ref="K7:K16" si="2">J7-I7</f>
        <v>72413</v>
      </c>
      <c r="L7" s="12">
        <f t="shared" ref="L7:L16" si="3">(J7/I7)-1</f>
        <v>181.94221105527637</v>
      </c>
    </row>
    <row r="8" spans="2:12" x14ac:dyDescent="0.25">
      <c r="B8" t="s">
        <v>6</v>
      </c>
      <c r="C8" s="13">
        <v>236</v>
      </c>
      <c r="D8" s="14">
        <v>16433</v>
      </c>
      <c r="E8" s="13">
        <f t="shared" si="0"/>
        <v>16197</v>
      </c>
      <c r="F8" s="15">
        <f t="shared" si="1"/>
        <v>68.631355932203391</v>
      </c>
      <c r="H8" t="s">
        <v>6</v>
      </c>
      <c r="I8" s="13">
        <v>611</v>
      </c>
      <c r="J8" s="14">
        <v>41009</v>
      </c>
      <c r="K8" s="13">
        <f t="shared" si="2"/>
        <v>40398</v>
      </c>
      <c r="L8" s="15">
        <f t="shared" si="3"/>
        <v>66.117839607201304</v>
      </c>
    </row>
    <row r="9" spans="2:12" x14ac:dyDescent="0.25">
      <c r="B9" s="9" t="s">
        <v>8</v>
      </c>
      <c r="C9" s="10">
        <v>600</v>
      </c>
      <c r="D9" s="11">
        <v>8940</v>
      </c>
      <c r="E9" s="10">
        <f t="shared" si="0"/>
        <v>8340</v>
      </c>
      <c r="F9" s="12">
        <f t="shared" si="1"/>
        <v>13.9</v>
      </c>
      <c r="H9" s="9" t="s">
        <v>8</v>
      </c>
      <c r="I9" s="10">
        <v>1245</v>
      </c>
      <c r="J9" s="11">
        <v>17607</v>
      </c>
      <c r="K9" s="10">
        <f t="shared" si="2"/>
        <v>16362</v>
      </c>
      <c r="L9" s="12">
        <f t="shared" si="3"/>
        <v>13.142168674698794</v>
      </c>
    </row>
    <row r="10" spans="2:12" x14ac:dyDescent="0.25">
      <c r="B10" t="s">
        <v>9</v>
      </c>
      <c r="C10" s="13">
        <v>218</v>
      </c>
      <c r="D10" s="14">
        <v>5964</v>
      </c>
      <c r="E10" s="13">
        <f t="shared" si="0"/>
        <v>5746</v>
      </c>
      <c r="F10" s="15">
        <f t="shared" si="1"/>
        <v>26.357798165137616</v>
      </c>
      <c r="H10" t="s">
        <v>9</v>
      </c>
      <c r="I10" s="13">
        <v>458</v>
      </c>
      <c r="J10" s="14">
        <v>13500</v>
      </c>
      <c r="K10" s="13">
        <f t="shared" si="2"/>
        <v>13042</v>
      </c>
      <c r="L10" s="15">
        <f t="shared" si="3"/>
        <v>28.475982532751093</v>
      </c>
    </row>
    <row r="11" spans="2:12" x14ac:dyDescent="0.25">
      <c r="B11" s="9" t="s">
        <v>7</v>
      </c>
      <c r="C11" s="10">
        <v>1286</v>
      </c>
      <c r="D11" s="11">
        <v>4372</v>
      </c>
      <c r="E11" s="10">
        <f t="shared" si="0"/>
        <v>3086</v>
      </c>
      <c r="F11" s="12">
        <f t="shared" si="1"/>
        <v>2.3996889580093312</v>
      </c>
      <c r="H11" s="9" t="s">
        <v>7</v>
      </c>
      <c r="I11" s="10">
        <v>3710</v>
      </c>
      <c r="J11" s="11">
        <v>11654</v>
      </c>
      <c r="K11" s="10">
        <f t="shared" si="2"/>
        <v>7944</v>
      </c>
      <c r="L11" s="12">
        <f t="shared" si="3"/>
        <v>2.1412398921832883</v>
      </c>
    </row>
    <row r="12" spans="2:12" x14ac:dyDescent="0.25">
      <c r="B12" t="s">
        <v>10</v>
      </c>
      <c r="C12" s="13">
        <v>83</v>
      </c>
      <c r="D12" s="14">
        <v>2860</v>
      </c>
      <c r="E12" s="13">
        <f t="shared" si="0"/>
        <v>2777</v>
      </c>
      <c r="F12" s="15">
        <f t="shared" si="1"/>
        <v>33.457831325301207</v>
      </c>
      <c r="H12" t="s">
        <v>24</v>
      </c>
      <c r="I12" s="13">
        <v>214</v>
      </c>
      <c r="J12" s="14">
        <v>8081</v>
      </c>
      <c r="K12" s="13">
        <f t="shared" si="2"/>
        <v>7867</v>
      </c>
      <c r="L12" s="15">
        <f t="shared" si="3"/>
        <v>36.761682242990652</v>
      </c>
    </row>
    <row r="13" spans="2:12" x14ac:dyDescent="0.25">
      <c r="B13" s="9" t="s">
        <v>40</v>
      </c>
      <c r="C13" s="10">
        <v>70</v>
      </c>
      <c r="D13" s="11">
        <v>2860</v>
      </c>
      <c r="E13" s="10">
        <f t="shared" si="0"/>
        <v>2790</v>
      </c>
      <c r="F13" s="12">
        <f t="shared" si="1"/>
        <v>39.857142857142854</v>
      </c>
      <c r="H13" s="9" t="s">
        <v>40</v>
      </c>
      <c r="I13" s="10">
        <v>207</v>
      </c>
      <c r="J13" s="11">
        <v>7281</v>
      </c>
      <c r="K13" s="10">
        <f t="shared" si="2"/>
        <v>7074</v>
      </c>
      <c r="L13" s="12">
        <f t="shared" si="3"/>
        <v>34.173913043478258</v>
      </c>
    </row>
    <row r="14" spans="2:12" x14ac:dyDescent="0.25">
      <c r="B14" t="s">
        <v>34</v>
      </c>
      <c r="C14" s="13">
        <v>242</v>
      </c>
      <c r="D14" s="14">
        <v>2768</v>
      </c>
      <c r="E14" s="13">
        <f t="shared" si="0"/>
        <v>2526</v>
      </c>
      <c r="F14" s="15">
        <f t="shared" si="1"/>
        <v>10.438016528925619</v>
      </c>
      <c r="H14" t="s">
        <v>34</v>
      </c>
      <c r="I14" s="13">
        <v>566</v>
      </c>
      <c r="J14" s="14">
        <v>5968</v>
      </c>
      <c r="K14" s="13">
        <f t="shared" si="2"/>
        <v>5402</v>
      </c>
      <c r="L14" s="15">
        <f t="shared" si="3"/>
        <v>9.5441696113074208</v>
      </c>
    </row>
    <row r="15" spans="2:12" x14ac:dyDescent="0.25">
      <c r="B15" s="9" t="s">
        <v>24</v>
      </c>
      <c r="C15" s="10">
        <v>87</v>
      </c>
      <c r="D15" s="11">
        <v>2716</v>
      </c>
      <c r="E15" s="10">
        <f t="shared" si="0"/>
        <v>2629</v>
      </c>
      <c r="F15" s="12">
        <f t="shared" si="1"/>
        <v>30.2183908045977</v>
      </c>
      <c r="H15" s="9" t="s">
        <v>10</v>
      </c>
      <c r="I15" s="10">
        <v>245</v>
      </c>
      <c r="J15" s="11">
        <v>5873</v>
      </c>
      <c r="K15" s="10">
        <f t="shared" si="2"/>
        <v>5628</v>
      </c>
      <c r="L15" s="12">
        <f t="shared" si="3"/>
        <v>22.971428571428572</v>
      </c>
    </row>
    <row r="16" spans="2:12" x14ac:dyDescent="0.25">
      <c r="B16" s="16" t="s">
        <v>35</v>
      </c>
      <c r="C16" s="17">
        <v>13</v>
      </c>
      <c r="D16" s="18">
        <v>1818</v>
      </c>
      <c r="E16" s="17">
        <f t="shared" si="0"/>
        <v>1805</v>
      </c>
      <c r="F16" s="19">
        <f t="shared" si="1"/>
        <v>138.84615384615384</v>
      </c>
      <c r="H16" s="16" t="s">
        <v>26</v>
      </c>
      <c r="I16" s="17">
        <v>70</v>
      </c>
      <c r="J16" s="18">
        <v>5292</v>
      </c>
      <c r="K16" s="17">
        <f t="shared" si="2"/>
        <v>5222</v>
      </c>
      <c r="L16" s="19">
        <f t="shared" si="3"/>
        <v>74.599999999999994</v>
      </c>
    </row>
    <row r="17" spans="2:14" x14ac:dyDescent="0.25">
      <c r="B17" s="20"/>
      <c r="C17" s="13"/>
      <c r="D17" s="13"/>
      <c r="H17" s="20"/>
      <c r="I17" s="13"/>
      <c r="J17" s="13"/>
    </row>
    <row r="18" spans="2:14" ht="15.75" thickBot="1" x14ac:dyDescent="0.3">
      <c r="B18" s="2" t="s">
        <v>47</v>
      </c>
      <c r="H18" s="2" t="s">
        <v>48</v>
      </c>
    </row>
    <row r="19" spans="2:14" ht="15.75" thickTop="1" x14ac:dyDescent="0.25">
      <c r="B19" s="61"/>
      <c r="C19" s="63" t="s">
        <v>19</v>
      </c>
      <c r="D19" s="64" t="s">
        <v>28</v>
      </c>
      <c r="E19" s="66" t="s">
        <v>1</v>
      </c>
      <c r="F19" s="67"/>
      <c r="H19" s="61"/>
      <c r="I19" s="63" t="s">
        <v>19</v>
      </c>
      <c r="J19" s="64" t="s">
        <v>28</v>
      </c>
      <c r="K19" s="66" t="s">
        <v>1</v>
      </c>
      <c r="L19" s="67"/>
    </row>
    <row r="20" spans="2:14" x14ac:dyDescent="0.2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4" x14ac:dyDescent="0.25">
      <c r="B21" s="3" t="s">
        <v>4</v>
      </c>
      <c r="C21" s="4">
        <v>4601</v>
      </c>
      <c r="D21" s="5">
        <v>101173</v>
      </c>
      <c r="E21" s="4">
        <f>D21-C21</f>
        <v>96572</v>
      </c>
      <c r="F21" s="6">
        <f>(D21/C21)-1</f>
        <v>20.989350141273636</v>
      </c>
      <c r="H21" s="3" t="s">
        <v>4</v>
      </c>
      <c r="I21" s="4">
        <v>11960</v>
      </c>
      <c r="J21" s="5">
        <v>244660</v>
      </c>
      <c r="K21" s="4">
        <f>J21-I21</f>
        <v>232700</v>
      </c>
      <c r="L21" s="6">
        <f>(J21/I21)-1</f>
        <v>19.456521739130434</v>
      </c>
    </row>
    <row r="22" spans="2:14" x14ac:dyDescent="0.25">
      <c r="B22" s="29" t="s">
        <v>11</v>
      </c>
      <c r="C22" s="42">
        <v>421</v>
      </c>
      <c r="D22" s="40">
        <v>5437</v>
      </c>
      <c r="E22" s="39">
        <f t="shared" ref="E22:E26" si="4">D22-C22</f>
        <v>5016</v>
      </c>
      <c r="F22" s="41">
        <f t="shared" ref="F22:F26" si="5">(D22/C22)-1</f>
        <v>11.914489311163896</v>
      </c>
      <c r="H22" s="29" t="s">
        <v>11</v>
      </c>
      <c r="I22" s="42">
        <v>1109</v>
      </c>
      <c r="J22" s="40">
        <v>11687</v>
      </c>
      <c r="K22" s="39">
        <f t="shared" ref="K22:K26" si="6">J22-I22</f>
        <v>10578</v>
      </c>
      <c r="L22" s="41">
        <f t="shared" ref="L22:L26" si="7">(J22/I22)-1</f>
        <v>9.5383228133453564</v>
      </c>
      <c r="N22" s="13"/>
    </row>
    <row r="23" spans="2:14" x14ac:dyDescent="0.25">
      <c r="B23" s="9" t="s">
        <v>12</v>
      </c>
      <c r="C23" s="43">
        <v>132</v>
      </c>
      <c r="D23" s="11">
        <v>29704</v>
      </c>
      <c r="E23" s="10">
        <f t="shared" si="4"/>
        <v>29572</v>
      </c>
      <c r="F23" s="12">
        <f t="shared" si="5"/>
        <v>224.03030303030303</v>
      </c>
      <c r="H23" s="9" t="s">
        <v>12</v>
      </c>
      <c r="I23" s="43">
        <v>438</v>
      </c>
      <c r="J23" s="11">
        <v>77320</v>
      </c>
      <c r="K23" s="10">
        <f t="shared" si="6"/>
        <v>76882</v>
      </c>
      <c r="L23" s="12">
        <f t="shared" si="7"/>
        <v>175.5296803652968</v>
      </c>
      <c r="N23" s="13"/>
    </row>
    <row r="24" spans="2:14" x14ac:dyDescent="0.25">
      <c r="B24" s="29" t="s">
        <v>13</v>
      </c>
      <c r="C24" s="42">
        <v>1027</v>
      </c>
      <c r="D24" s="40">
        <v>19930</v>
      </c>
      <c r="E24" s="39">
        <f t="shared" si="4"/>
        <v>18903</v>
      </c>
      <c r="F24" s="41">
        <f t="shared" si="5"/>
        <v>18.406037000973711</v>
      </c>
      <c r="H24" s="29" t="s">
        <v>13</v>
      </c>
      <c r="I24" s="42">
        <v>2277</v>
      </c>
      <c r="J24" s="40">
        <v>44496</v>
      </c>
      <c r="K24" s="39">
        <f t="shared" si="6"/>
        <v>42219</v>
      </c>
      <c r="L24" s="41">
        <f t="shared" si="7"/>
        <v>18.541501976284586</v>
      </c>
      <c r="N24" s="13"/>
    </row>
    <row r="25" spans="2:14" x14ac:dyDescent="0.25">
      <c r="B25" s="9" t="s">
        <v>14</v>
      </c>
      <c r="C25" s="43">
        <v>153</v>
      </c>
      <c r="D25" s="11">
        <v>5720</v>
      </c>
      <c r="E25" s="10">
        <f t="shared" si="4"/>
        <v>5567</v>
      </c>
      <c r="F25" s="12">
        <f t="shared" si="5"/>
        <v>36.385620915032682</v>
      </c>
      <c r="H25" s="9" t="s">
        <v>14</v>
      </c>
      <c r="I25" s="43">
        <v>452</v>
      </c>
      <c r="J25" s="11">
        <v>13154</v>
      </c>
      <c r="K25" s="10">
        <f t="shared" si="6"/>
        <v>12702</v>
      </c>
      <c r="L25" s="12">
        <f t="shared" si="7"/>
        <v>28.101769911504423</v>
      </c>
    </row>
    <row r="26" spans="2:14" x14ac:dyDescent="0.25">
      <c r="B26" s="29" t="s">
        <v>15</v>
      </c>
      <c r="C26" s="42">
        <v>1651</v>
      </c>
      <c r="D26" s="40">
        <v>5866</v>
      </c>
      <c r="E26" s="39">
        <f t="shared" si="4"/>
        <v>4215</v>
      </c>
      <c r="F26" s="41">
        <f t="shared" si="5"/>
        <v>2.5529981829194428</v>
      </c>
      <c r="H26" s="29" t="s">
        <v>15</v>
      </c>
      <c r="I26" s="42">
        <v>4640</v>
      </c>
      <c r="J26" s="40">
        <v>15756</v>
      </c>
      <c r="K26" s="39">
        <f t="shared" si="6"/>
        <v>11116</v>
      </c>
      <c r="L26" s="41">
        <f t="shared" si="7"/>
        <v>2.3956896551724136</v>
      </c>
    </row>
    <row r="27" spans="2:14" x14ac:dyDescent="0.25">
      <c r="B27" s="9" t="s">
        <v>16</v>
      </c>
      <c r="C27" s="43">
        <v>249</v>
      </c>
      <c r="D27" s="11">
        <v>17666</v>
      </c>
      <c r="E27" s="10">
        <f>D27-C27</f>
        <v>17417</v>
      </c>
      <c r="F27" s="12">
        <f>(D27/C27)-1</f>
        <v>69.947791164658639</v>
      </c>
      <c r="H27" s="9" t="s">
        <v>16</v>
      </c>
      <c r="I27" s="43">
        <v>650</v>
      </c>
      <c r="J27" s="11">
        <v>43239</v>
      </c>
      <c r="K27" s="10">
        <f>J27-I27</f>
        <v>42589</v>
      </c>
      <c r="L27" s="12">
        <f>(J27/I27)-1</f>
        <v>65.521538461538455</v>
      </c>
    </row>
    <row r="28" spans="2:14" x14ac:dyDescent="0.25">
      <c r="B28" s="29" t="s">
        <v>38</v>
      </c>
      <c r="C28" s="42">
        <v>101</v>
      </c>
      <c r="D28" s="40">
        <v>4360</v>
      </c>
      <c r="E28" s="39">
        <f>D28-C28</f>
        <v>4259</v>
      </c>
      <c r="F28" s="41">
        <f>(D28/C28)-1</f>
        <v>42.168316831683171</v>
      </c>
      <c r="H28" s="29" t="s">
        <v>38</v>
      </c>
      <c r="I28" s="42">
        <v>237</v>
      </c>
      <c r="J28" s="40">
        <v>10790</v>
      </c>
      <c r="K28" s="39">
        <f>J28-I28</f>
        <v>10553</v>
      </c>
      <c r="L28" s="41">
        <f>(J28/I28)-1</f>
        <v>44.527426160337555</v>
      </c>
    </row>
    <row r="29" spans="2:14" x14ac:dyDescent="0.25">
      <c r="B29" s="9" t="s">
        <v>17</v>
      </c>
      <c r="C29" s="43">
        <v>9</v>
      </c>
      <c r="D29" s="11">
        <v>475</v>
      </c>
      <c r="E29" s="10">
        <f>D29-C29</f>
        <v>466</v>
      </c>
      <c r="F29" s="12">
        <f>(D29/C29)-1</f>
        <v>51.777777777777779</v>
      </c>
      <c r="H29" s="9" t="s">
        <v>17</v>
      </c>
      <c r="I29" s="43">
        <v>30</v>
      </c>
      <c r="J29" s="11">
        <v>1046</v>
      </c>
      <c r="K29" s="10">
        <f>J29-I29</f>
        <v>1016</v>
      </c>
      <c r="L29" s="12">
        <f>(J29/I29)-1</f>
        <v>33.866666666666667</v>
      </c>
    </row>
    <row r="30" spans="2:14" x14ac:dyDescent="0.25">
      <c r="B30" s="28" t="s">
        <v>29</v>
      </c>
      <c r="C30" s="47"/>
      <c r="D30" s="30"/>
      <c r="E30" s="29"/>
      <c r="F30" s="29"/>
      <c r="H30" s="28" t="s">
        <v>29</v>
      </c>
      <c r="I30" s="47"/>
      <c r="J30" s="30"/>
      <c r="K30" s="29"/>
      <c r="L30" s="29"/>
    </row>
    <row r="31" spans="2:14" x14ac:dyDescent="0.25">
      <c r="B31" s="24" t="s">
        <v>30</v>
      </c>
      <c r="C31" s="44">
        <v>576</v>
      </c>
      <c r="D31" s="26">
        <v>7562</v>
      </c>
      <c r="E31" s="25">
        <f>D31-C31</f>
        <v>6986</v>
      </c>
      <c r="F31" s="27">
        <f>(D31/C31)-1</f>
        <v>12.128472222222221</v>
      </c>
      <c r="H31" s="24" t="s">
        <v>30</v>
      </c>
      <c r="I31" s="44">
        <v>1059</v>
      </c>
      <c r="J31" s="26">
        <v>16870</v>
      </c>
      <c r="K31" s="25">
        <f>J31-I31</f>
        <v>15811</v>
      </c>
      <c r="L31" s="27">
        <f>(J31/I31)-1</f>
        <v>14.930122757318225</v>
      </c>
    </row>
    <row r="32" spans="2:14" x14ac:dyDescent="0.25">
      <c r="B32" s="31" t="s">
        <v>31</v>
      </c>
      <c r="C32" s="45">
        <v>27</v>
      </c>
      <c r="D32" s="33">
        <v>585</v>
      </c>
      <c r="E32" s="32">
        <f>D32-C32</f>
        <v>558</v>
      </c>
      <c r="F32" s="34">
        <f>(D32/C32)-1</f>
        <v>20.666666666666668</v>
      </c>
      <c r="H32" s="31" t="s">
        <v>31</v>
      </c>
      <c r="I32" s="45">
        <v>62</v>
      </c>
      <c r="J32" s="33">
        <v>1183</v>
      </c>
      <c r="K32" s="32">
        <f>J32-I32</f>
        <v>1121</v>
      </c>
      <c r="L32" s="34">
        <f>(J32/I32)-1</f>
        <v>18.080645161290324</v>
      </c>
    </row>
    <row r="33" spans="2:12" x14ac:dyDescent="0.25">
      <c r="B33" s="24" t="s">
        <v>32</v>
      </c>
      <c r="C33" s="44">
        <v>66</v>
      </c>
      <c r="D33" s="26">
        <v>2779</v>
      </c>
      <c r="E33" s="25">
        <f>D33-C33</f>
        <v>2713</v>
      </c>
      <c r="F33" s="27">
        <f>(D33/C33)-1</f>
        <v>41.106060606060609</v>
      </c>
      <c r="H33" s="24" t="s">
        <v>32</v>
      </c>
      <c r="I33" s="44">
        <v>151</v>
      </c>
      <c r="J33" s="26">
        <v>6250</v>
      </c>
      <c r="K33" s="25">
        <f>J33-I33</f>
        <v>6099</v>
      </c>
      <c r="L33" s="27">
        <f>(J33/I33)-1</f>
        <v>40.390728476821195</v>
      </c>
    </row>
    <row r="34" spans="2:12" x14ac:dyDescent="0.25">
      <c r="B34" s="35" t="s">
        <v>33</v>
      </c>
      <c r="C34" s="46">
        <v>189</v>
      </c>
      <c r="D34" s="37">
        <v>1089</v>
      </c>
      <c r="E34" s="36">
        <f t="shared" ref="E34" si="8">D34-C34</f>
        <v>900</v>
      </c>
      <c r="F34" s="38">
        <f t="shared" ref="F34" si="9">(D34/C34)-1</f>
        <v>4.7619047619047619</v>
      </c>
      <c r="H34" s="35" t="s">
        <v>33</v>
      </c>
      <c r="I34" s="46">
        <v>855</v>
      </c>
      <c r="J34" s="37">
        <v>2869</v>
      </c>
      <c r="K34" s="36">
        <f t="shared" ref="K34" si="10">J34-I34</f>
        <v>2014</v>
      </c>
      <c r="L34" s="38">
        <f t="shared" ref="L34" si="11">(J34/I34)-1</f>
        <v>2.3555555555555556</v>
      </c>
    </row>
    <row r="35" spans="2:12" x14ac:dyDescent="0.25">
      <c r="C35" s="13"/>
      <c r="D35" s="13"/>
      <c r="I35" s="13"/>
      <c r="J35" s="13"/>
    </row>
    <row r="36" spans="2:12" x14ac:dyDescent="0.25">
      <c r="B36" s="2" t="s">
        <v>18</v>
      </c>
      <c r="C36" s="21">
        <v>3128</v>
      </c>
      <c r="D36" s="21">
        <v>34191</v>
      </c>
      <c r="E36" s="21">
        <f>D36-C36</f>
        <v>31063</v>
      </c>
      <c r="F36" s="22">
        <f>(D36/C36)-1</f>
        <v>9.9306265984654729</v>
      </c>
      <c r="H36" s="2" t="s">
        <v>18</v>
      </c>
      <c r="I36" s="21">
        <v>11568</v>
      </c>
      <c r="J36" s="21">
        <v>77385</v>
      </c>
      <c r="K36" s="21">
        <f>J36-I36</f>
        <v>65817</v>
      </c>
      <c r="L36" s="22">
        <f>(J36/I36)-1</f>
        <v>5.6895746887966805</v>
      </c>
    </row>
    <row r="38" spans="2:12" ht="72" customHeight="1" x14ac:dyDescent="0.25">
      <c r="B38" s="60" t="s">
        <v>44</v>
      </c>
      <c r="C38" s="60"/>
      <c r="D38" s="60"/>
      <c r="E38" s="60"/>
      <c r="F38" s="60"/>
      <c r="H38" s="20"/>
    </row>
    <row r="40" spans="2:12" x14ac:dyDescent="0.25">
      <c r="B40" s="20" t="s">
        <v>25</v>
      </c>
      <c r="H40" s="20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{75972C69-62B9-4E53-A9A9-66CF130BFF8F}</x14:id>
        </ext>
      </extLst>
    </cfRule>
  </conditionalFormatting>
  <conditionalFormatting sqref="F1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{8EBF01F8-75F3-4B33-B51D-8C4944CA3598}</x14:id>
        </ext>
      </extLst>
    </cfRule>
  </conditionalFormatting>
  <conditionalFormatting sqref="F1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{21DE03C5-092A-4C56-9C1C-FD2C7E1BA633}</x14:id>
        </ext>
      </extLst>
    </cfRule>
  </conditionalFormatting>
  <conditionalFormatting sqref="F1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{E45B35A2-E3F3-4C3E-9BD2-E66C8724EBC3}</x14:id>
        </ext>
      </extLst>
    </cfRule>
  </conditionalFormatting>
  <conditionalFormatting sqref="F12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{AC131127-FB18-4231-8022-CE42B86C887C}</x14:id>
        </ext>
      </extLst>
    </cfRule>
  </conditionalFormatting>
  <conditionalFormatting sqref="F11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{6FC1CDA8-DDFD-4596-8C35-17D76275E838}</x14:id>
        </ext>
      </extLst>
    </cfRule>
  </conditionalFormatting>
  <conditionalFormatting sqref="F10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{87DC095D-96AE-401A-A1BC-88606C1BC5D4}</x14:id>
        </ext>
      </extLst>
    </cfRule>
  </conditionalFormatting>
  <conditionalFormatting sqref="F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{D0A18C2C-17A7-40B5-A1E2-1FD61417654A}</x14:id>
        </ext>
      </extLst>
    </cfRule>
  </conditionalFormatting>
  <conditionalFormatting sqref="F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{5BE8CCB0-5E45-4601-87C8-EB690D32F9B2}</x14:id>
        </ext>
      </extLst>
    </cfRule>
  </conditionalFormatting>
  <conditionalFormatting sqref="F7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{0601CDF0-447B-47D1-A7C1-3E7144596881}</x14:id>
        </ext>
      </extLst>
    </cfRule>
  </conditionalFormatting>
  <conditionalFormatting sqref="F7: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{F834807F-1421-47E3-AD80-56D8A9CCCD88}</x14:id>
        </ext>
      </extLst>
    </cfRule>
  </conditionalFormatting>
  <conditionalFormatting sqref="F2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{9EEBDEDC-324C-4F88-9039-44376F097BCA}</x14:id>
        </ext>
      </extLst>
    </cfRule>
  </conditionalFormatting>
  <conditionalFormatting sqref="F7:F16 F5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{F2638C55-9B80-42B5-8211-683EF3D55477}</x14:id>
        </ext>
      </extLst>
    </cfRule>
  </conditionalFormatting>
  <conditionalFormatting sqref="F4:F16 F21:F2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{EA5BE5BB-4814-41D9-AE2D-DB45EE1373ED}</x14:id>
        </ext>
      </extLst>
    </cfRule>
  </conditionalFormatting>
  <conditionalFormatting sqref="F31:F34 F36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{72687C06-5E79-476E-8E06-3CA25DF57F2A}</x14:id>
        </ext>
      </extLst>
    </cfRule>
  </conditionalFormatting>
  <conditionalFormatting sqref="F31:F34 F3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{DAE9BCCC-919F-4702-91E2-75EFCF90743E}</x14:id>
        </ext>
      </extLst>
    </cfRule>
  </conditionalFormatting>
  <conditionalFormatting sqref="F21:F34 F36 F7:F16 F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{FDBD7D85-5EB8-41B8-A8CE-FC81EA5C6253}</x14:id>
        </ext>
      </extLst>
    </cfRule>
  </conditionalFormatting>
  <conditionalFormatting sqref="L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{0A34ED0F-A130-4EB5-B484-EB529A24D0C1}</x14:id>
        </ext>
      </extLst>
    </cfRule>
  </conditionalFormatting>
  <conditionalFormatting sqref="L1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{AB7E8CAD-360A-4510-A13A-525C6102FC4A}</x14:id>
        </ext>
      </extLst>
    </cfRule>
  </conditionalFormatting>
  <conditionalFormatting sqref="L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{6E045173-BFFF-4900-805B-18EFC0B07F05}</x14:id>
        </ext>
      </extLst>
    </cfRule>
  </conditionalFormatting>
  <conditionalFormatting sqref="L13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{3266F76A-7457-4146-8FF4-B32DB21E883F}</x14:id>
        </ext>
      </extLst>
    </cfRule>
  </conditionalFormatting>
  <conditionalFormatting sqref="L1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{8E691B70-79C6-4F5C-B10C-F9D53FB8B76D}</x14:id>
        </ext>
      </extLst>
    </cfRule>
  </conditionalFormatting>
  <conditionalFormatting sqref="L1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{70FD91E7-32BD-44ED-AABF-EC0B4574FB69}</x14:id>
        </ext>
      </extLst>
    </cfRule>
  </conditionalFormatting>
  <conditionalFormatting sqref="L1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{E3125F9E-31EA-498A-B817-6680983C0BAA}</x14:id>
        </ext>
      </extLst>
    </cfRule>
  </conditionalFormatting>
  <conditionalFormatting sqref="L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{A7DDB3EC-0018-4A81-96BD-4E24D0980D27}</x14:id>
        </ext>
      </extLst>
    </cfRule>
  </conditionalFormatting>
  <conditionalFormatting sqref="L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{951D6302-2ADC-4F88-AE6A-6D7070890935}</x14:id>
        </ext>
      </extLst>
    </cfRule>
  </conditionalFormatting>
  <conditionalFormatting sqref="L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{12A33107-332A-4DC3-9969-DA9B4A04DA22}</x14:id>
        </ext>
      </extLst>
    </cfRule>
  </conditionalFormatting>
  <conditionalFormatting sqref="L7:L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{AF619938-58DB-4090-87F0-E52636FF8831}</x14:id>
        </ext>
      </extLst>
    </cfRule>
  </conditionalFormatting>
  <conditionalFormatting sqref="L21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{515F9F87-321E-4666-8327-A0ED84593A71}</x14:id>
        </ext>
      </extLst>
    </cfRule>
  </conditionalFormatting>
  <conditionalFormatting sqref="L7:L16 L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{87E0E126-BDB6-457E-BC40-8DC74121D4F5}</x14:id>
        </ext>
      </extLst>
    </cfRule>
  </conditionalFormatting>
  <conditionalFormatting sqref="L4:L16 L21:L29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{C04E50E2-1DF5-42E7-B584-06F9DB1D5917}</x14:id>
        </ext>
      </extLst>
    </cfRule>
  </conditionalFormatting>
  <conditionalFormatting sqref="L31:L34 L36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{1503CAAA-7F8E-4A5C-9E42-A8E2CDD7BA00}</x14:id>
        </ext>
      </extLst>
    </cfRule>
  </conditionalFormatting>
  <conditionalFormatting sqref="L31:L34 L3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{D221BAF1-6A2B-4FFA-94D4-0ED5CA5037EE}</x14:id>
        </ext>
      </extLst>
    </cfRule>
  </conditionalFormatting>
  <conditionalFormatting sqref="L21:L34 L36 L7:L16 L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{0437F2DF-112E-495F-ACF8-550FE451AD24}</x14:id>
        </ext>
      </extLst>
    </cfRule>
  </conditionalFormatting>
  <conditionalFormatting sqref="F31:F3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{90E0C9B9-E513-417F-974D-A9E2601A9E54}</x14:id>
        </ext>
      </extLst>
    </cfRule>
  </conditionalFormatting>
  <conditionalFormatting sqref="F30:F3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{B1B9BDAC-1133-4F7D-8024-766931181E0D}</x14:id>
        </ext>
      </extLst>
    </cfRule>
  </conditionalFormatting>
  <conditionalFormatting sqref="L31:L3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{D617B099-68DD-4112-BB6C-CA4DBDC771A8}</x14:id>
        </ext>
      </extLst>
    </cfRule>
  </conditionalFormatting>
  <conditionalFormatting sqref="L30:L34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{BC24E1BA-718E-4E11-B3C6-8CF7B344507A}</x14:id>
        </ext>
      </extLst>
    </cfRule>
  </conditionalFormatting>
  <conditionalFormatting sqref="F7:F16 F5 F21:F29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{ABCE284F-5C67-4202-9B5E-DBFB634B34BC}</x14:id>
        </ext>
      </extLst>
    </cfRule>
  </conditionalFormatting>
  <conditionalFormatting sqref="F5:F16 F21:F2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{FC65F5E1-D6A6-4069-A229-6C15ACCC7572}</x14:id>
        </ext>
      </extLst>
    </cfRule>
  </conditionalFormatting>
  <conditionalFormatting sqref="F21:F29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{FB3DFCF6-7478-4166-A340-5217744CF1EC}</x14:id>
        </ext>
      </extLst>
    </cfRule>
  </conditionalFormatting>
  <conditionalFormatting sqref="F21:F29 F5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{720D3437-5DF2-407C-9FA0-8C888C7C8173}</x14:id>
        </ext>
      </extLst>
    </cfRule>
  </conditionalFormatting>
  <conditionalFormatting sqref="L7:L16 L5 L21:L29">
    <cfRule type="dataBar" priority="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{C90736DD-3F0B-4152-9763-6AA22B71332A}</x14:id>
        </ext>
      </extLst>
    </cfRule>
  </conditionalFormatting>
  <conditionalFormatting sqref="L5:L16 L21:L29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{A17C2DC5-CB97-4C45-A2BC-3860245963EC}</x14:id>
        </ext>
      </extLst>
    </cfRule>
  </conditionalFormatting>
  <conditionalFormatting sqref="L21:L29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{4BF9D8C1-245E-4F7A-AECC-E92E8FD0F048}</x14:id>
        </ext>
      </extLst>
    </cfRule>
  </conditionalFormatting>
  <conditionalFormatting sqref="L21:L29 L5:L1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{AC0DA5AE-ECB3-4595-9EBE-C4576EEA88D2}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972C69-62B9-4E53-A9A9-66CF130BFF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BF01F8-75F3-4B33-B51D-8C4944CA35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1DE03C5-092A-4C56-9C1C-FD2C7E1BA6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E45B35A2-E3F3-4C3E-9BD2-E66C8724E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AC131127-FB18-4231-8022-CE42B86C88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FC1CDA8-DDFD-4596-8C35-17D76275E8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7DC095D-96AE-401A-A1BC-88606C1BC5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D0A18C2C-17A7-40B5-A1E2-1FD6141765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BE8CCB0-5E45-4601-87C8-EB690D32F9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0601CDF0-447B-47D1-A7C1-3E71445968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834807F-1421-47E3-AD80-56D8A9CCCD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9EEBDEDC-324C-4F88-9039-44376F097B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2638C55-9B80-42B5-8211-683EF3D554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EA5BE5BB-4814-41D9-AE2D-DB45EE1373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2687C06-5E79-476E-8E06-3CA25DF57F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DAE9BCCC-919F-4702-91E2-75EFCF9074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DBD7D85-5EB8-41B8-A8CE-FC81EA5C62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0A34ED0F-A130-4EB5-B484-EB529A24D0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AB7E8CAD-360A-4510-A13A-525C6102FC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E045173-BFFF-4900-805B-18EFC0B07F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3266F76A-7457-4146-8FF4-B32DB21E8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E691B70-79C6-4F5C-B10C-F9D53FB8B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0FD91E7-32BD-44ED-AABF-EC0B4574F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3125F9E-31EA-498A-B817-6680983C0B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A7DDB3EC-0018-4A81-96BD-4E24D0980D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951D6302-2ADC-4F88-AE6A-6D70708909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2A33107-332A-4DC3-9969-DA9B4A04DA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F619938-58DB-4090-87F0-E52636FF88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15F9F87-321E-4666-8327-A0ED84593A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7E0E126-BDB6-457E-BC40-8DC74121D4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C04E50E2-1DF5-42E7-B584-06F9DB1D59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1503CAAA-7F8E-4A5C-9E42-A8E2CDD7BA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D221BAF1-6A2B-4FFA-94D4-0ED5CA5037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0437F2DF-112E-495F-ACF8-550FE451AD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90E0C9B9-E513-417F-974D-A9E2601A9E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B1B9BDAC-1133-4F7D-8024-766931181E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D617B099-68DD-4112-BB6C-CA4DBDC771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BC24E1BA-718E-4E11-B3C6-8CF7B34450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BCE284F-5C67-4202-9B5E-DBFB634B34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FC65F5E1-D6A6-4069-A229-6C15ACCC75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FB3DFCF6-7478-4166-A340-5217744CF1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720D3437-5DF2-407C-9FA0-8C888C7C81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C90736DD-3F0B-4152-9763-6AA22B7133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A17C2DC5-CB97-4C45-A2BC-3860245963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4BF9D8C1-245E-4F7A-AECC-E92E8FD0F0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AC0DA5AE-ECB3-4595-9EBE-C4576EEA88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D1C4-FC3A-4667-ABCE-68632BDF658D}">
  <dimension ref="B1:L40"/>
  <sheetViews>
    <sheetView workbookViewId="0">
      <selection activeCell="H2" sqref="H2:L16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23</v>
      </c>
      <c r="H1" s="1" t="s">
        <v>23</v>
      </c>
    </row>
    <row r="2" spans="2:12" ht="15.75" thickBot="1" x14ac:dyDescent="0.3">
      <c r="B2" s="2" t="s">
        <v>52</v>
      </c>
      <c r="H2" s="2" t="s">
        <v>54</v>
      </c>
    </row>
    <row r="3" spans="2:12" ht="15.75" thickTop="1" x14ac:dyDescent="0.25">
      <c r="B3" s="61"/>
      <c r="C3" s="63" t="s">
        <v>19</v>
      </c>
      <c r="D3" s="64" t="s">
        <v>28</v>
      </c>
      <c r="E3" s="66" t="s">
        <v>1</v>
      </c>
      <c r="F3" s="67"/>
      <c r="H3" s="61"/>
      <c r="I3" s="63" t="s">
        <v>19</v>
      </c>
      <c r="J3" s="64" t="s">
        <v>28</v>
      </c>
      <c r="K3" s="66" t="s">
        <v>1</v>
      </c>
      <c r="L3" s="67"/>
    </row>
    <row r="4" spans="2:12" x14ac:dyDescent="0.2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25">
      <c r="B5" s="3" t="s">
        <v>4</v>
      </c>
      <c r="C5" s="4">
        <v>5785</v>
      </c>
      <c r="D5" s="5">
        <v>102788</v>
      </c>
      <c r="E5" s="4">
        <f>D5-C5</f>
        <v>97003</v>
      </c>
      <c r="F5" s="6">
        <f>(D5/C5)-1</f>
        <v>16.768020743301641</v>
      </c>
      <c r="H5" s="3" t="s">
        <v>4</v>
      </c>
      <c r="I5" s="4">
        <v>17745</v>
      </c>
      <c r="J5" s="5">
        <v>347448</v>
      </c>
      <c r="K5" s="4">
        <f>J5-I5</f>
        <v>329703</v>
      </c>
      <c r="L5" s="6">
        <f>(J5/I5)-1</f>
        <v>18.580050718512258</v>
      </c>
    </row>
    <row r="6" spans="2:12" x14ac:dyDescent="0.25">
      <c r="B6" s="7" t="s">
        <v>62</v>
      </c>
      <c r="D6" s="8"/>
      <c r="H6" s="7" t="s">
        <v>56</v>
      </c>
      <c r="J6" s="8"/>
    </row>
    <row r="7" spans="2:12" x14ac:dyDescent="0.25">
      <c r="B7" s="9" t="s">
        <v>6</v>
      </c>
      <c r="C7" s="10">
        <v>513</v>
      </c>
      <c r="D7" s="11">
        <v>17930</v>
      </c>
      <c r="E7" s="10">
        <f t="shared" ref="E7:E16" si="0">D7-C7</f>
        <v>17417</v>
      </c>
      <c r="F7" s="12">
        <f t="shared" ref="F7:F16" si="1">(D7/C7)-1</f>
        <v>33.951267056530213</v>
      </c>
      <c r="H7" s="9" t="s">
        <v>5</v>
      </c>
      <c r="I7" s="10">
        <v>531</v>
      </c>
      <c r="J7" s="11">
        <v>88964</v>
      </c>
      <c r="K7" s="10">
        <f t="shared" ref="K7:K16" si="2">J7-I7</f>
        <v>88433</v>
      </c>
      <c r="L7" s="12">
        <f t="shared" ref="L7:L16" si="3">(J7/I7)-1</f>
        <v>166.54048964218455</v>
      </c>
    </row>
    <row r="8" spans="2:12" x14ac:dyDescent="0.25">
      <c r="B8" t="s">
        <v>5</v>
      </c>
      <c r="C8" s="13">
        <v>133</v>
      </c>
      <c r="D8" s="14">
        <v>16153</v>
      </c>
      <c r="E8" s="13">
        <f t="shared" si="0"/>
        <v>16020</v>
      </c>
      <c r="F8" s="15">
        <f t="shared" si="1"/>
        <v>120.45112781954887</v>
      </c>
      <c r="H8" t="s">
        <v>6</v>
      </c>
      <c r="I8" s="13">
        <v>1124</v>
      </c>
      <c r="J8" s="14">
        <v>58939</v>
      </c>
      <c r="K8" s="13">
        <f t="shared" si="2"/>
        <v>57815</v>
      </c>
      <c r="L8" s="15">
        <f t="shared" si="3"/>
        <v>51.436832740213525</v>
      </c>
    </row>
    <row r="9" spans="2:12" x14ac:dyDescent="0.25">
      <c r="B9" s="9" t="s">
        <v>7</v>
      </c>
      <c r="C9" s="10">
        <v>1493</v>
      </c>
      <c r="D9" s="11">
        <v>11149</v>
      </c>
      <c r="E9" s="10">
        <f t="shared" si="0"/>
        <v>9656</v>
      </c>
      <c r="F9" s="12">
        <f t="shared" si="1"/>
        <v>6.4675150703281981</v>
      </c>
      <c r="H9" s="9" t="s">
        <v>8</v>
      </c>
      <c r="I9" s="10">
        <v>1966</v>
      </c>
      <c r="J9" s="11">
        <v>23214</v>
      </c>
      <c r="K9" s="10">
        <f t="shared" si="2"/>
        <v>21248</v>
      </c>
      <c r="L9" s="12">
        <f t="shared" si="3"/>
        <v>10.807731434384538</v>
      </c>
    </row>
    <row r="10" spans="2:12" x14ac:dyDescent="0.25">
      <c r="B10" t="s">
        <v>9</v>
      </c>
      <c r="C10" s="13">
        <v>213</v>
      </c>
      <c r="D10" s="14">
        <v>5703</v>
      </c>
      <c r="E10" s="13">
        <f t="shared" si="0"/>
        <v>5490</v>
      </c>
      <c r="F10" s="15">
        <f t="shared" si="1"/>
        <v>25.774647887323944</v>
      </c>
      <c r="H10" t="s">
        <v>7</v>
      </c>
      <c r="I10" s="13">
        <v>5203</v>
      </c>
      <c r="J10" s="14">
        <v>22803</v>
      </c>
      <c r="K10" s="13">
        <f t="shared" si="2"/>
        <v>17600</v>
      </c>
      <c r="L10" s="15">
        <f t="shared" si="3"/>
        <v>3.382663847780127</v>
      </c>
    </row>
    <row r="11" spans="2:12" x14ac:dyDescent="0.25">
      <c r="B11" s="9" t="s">
        <v>8</v>
      </c>
      <c r="C11" s="10">
        <v>721</v>
      </c>
      <c r="D11" s="11">
        <v>5607</v>
      </c>
      <c r="E11" s="10">
        <f t="shared" si="0"/>
        <v>4886</v>
      </c>
      <c r="F11" s="12">
        <f t="shared" si="1"/>
        <v>6.7766990291262132</v>
      </c>
      <c r="H11" s="9" t="s">
        <v>9</v>
      </c>
      <c r="I11" s="10">
        <v>671</v>
      </c>
      <c r="J11" s="11">
        <v>19203</v>
      </c>
      <c r="K11" s="10">
        <f t="shared" si="2"/>
        <v>18532</v>
      </c>
      <c r="L11" s="12">
        <f t="shared" si="3"/>
        <v>27.618479880774963</v>
      </c>
    </row>
    <row r="12" spans="2:12" x14ac:dyDescent="0.25">
      <c r="B12" t="s">
        <v>34</v>
      </c>
      <c r="C12" s="13">
        <v>194</v>
      </c>
      <c r="D12" s="14">
        <v>4907</v>
      </c>
      <c r="E12" s="13">
        <f t="shared" si="0"/>
        <v>4713</v>
      </c>
      <c r="F12" s="15">
        <f t="shared" si="1"/>
        <v>24.293814432989691</v>
      </c>
      <c r="H12" t="s">
        <v>34</v>
      </c>
      <c r="I12" s="13">
        <v>760</v>
      </c>
      <c r="J12" s="14">
        <v>10875</v>
      </c>
      <c r="K12" s="13">
        <f t="shared" si="2"/>
        <v>10115</v>
      </c>
      <c r="L12" s="15">
        <f t="shared" si="3"/>
        <v>13.309210526315789</v>
      </c>
    </row>
    <row r="13" spans="2:12" x14ac:dyDescent="0.25">
      <c r="B13" s="9" t="s">
        <v>10</v>
      </c>
      <c r="C13" s="10">
        <v>170</v>
      </c>
      <c r="D13" s="11">
        <v>4054</v>
      </c>
      <c r="E13" s="10">
        <f t="shared" si="0"/>
        <v>3884</v>
      </c>
      <c r="F13" s="12">
        <f t="shared" si="1"/>
        <v>22.847058823529412</v>
      </c>
      <c r="H13" s="9" t="s">
        <v>24</v>
      </c>
      <c r="I13" s="10">
        <v>310</v>
      </c>
      <c r="J13" s="11">
        <v>10559</v>
      </c>
      <c r="K13" s="10">
        <f t="shared" si="2"/>
        <v>10249</v>
      </c>
      <c r="L13" s="12">
        <f t="shared" si="3"/>
        <v>33.061290322580646</v>
      </c>
    </row>
    <row r="14" spans="2:12" x14ac:dyDescent="0.25">
      <c r="B14" t="s">
        <v>40</v>
      </c>
      <c r="C14" s="13">
        <v>152</v>
      </c>
      <c r="D14" s="14">
        <v>2590</v>
      </c>
      <c r="E14" s="13">
        <f t="shared" si="0"/>
        <v>2438</v>
      </c>
      <c r="F14" s="15">
        <f t="shared" si="1"/>
        <v>16.039473684210527</v>
      </c>
      <c r="H14" t="s">
        <v>10</v>
      </c>
      <c r="I14" s="13">
        <v>415</v>
      </c>
      <c r="J14" s="14">
        <v>9927</v>
      </c>
      <c r="K14" s="13">
        <f t="shared" si="2"/>
        <v>9512</v>
      </c>
      <c r="L14" s="15">
        <f t="shared" si="3"/>
        <v>22.920481927710842</v>
      </c>
    </row>
    <row r="15" spans="2:12" x14ac:dyDescent="0.25">
      <c r="B15" s="9" t="s">
        <v>24</v>
      </c>
      <c r="C15" s="10">
        <v>96</v>
      </c>
      <c r="D15" s="11">
        <v>2478</v>
      </c>
      <c r="E15" s="10">
        <f t="shared" si="0"/>
        <v>2382</v>
      </c>
      <c r="F15" s="12">
        <f t="shared" si="1"/>
        <v>24.8125</v>
      </c>
      <c r="H15" s="9" t="s">
        <v>40</v>
      </c>
      <c r="I15" s="10">
        <v>359</v>
      </c>
      <c r="J15" s="11">
        <v>9871</v>
      </c>
      <c r="K15" s="10">
        <f t="shared" si="2"/>
        <v>9512</v>
      </c>
      <c r="L15" s="12">
        <f t="shared" si="3"/>
        <v>26.4958217270195</v>
      </c>
    </row>
    <row r="16" spans="2:12" x14ac:dyDescent="0.25">
      <c r="B16" s="16" t="s">
        <v>26</v>
      </c>
      <c r="C16" s="17">
        <v>28</v>
      </c>
      <c r="D16" s="18">
        <v>2220</v>
      </c>
      <c r="E16" s="17">
        <f t="shared" si="0"/>
        <v>2192</v>
      </c>
      <c r="F16" s="19">
        <f t="shared" si="1"/>
        <v>78.285714285714292</v>
      </c>
      <c r="H16" s="16" t="s">
        <v>26</v>
      </c>
      <c r="I16" s="17">
        <v>98</v>
      </c>
      <c r="J16" s="18">
        <v>7512</v>
      </c>
      <c r="K16" s="17">
        <f t="shared" si="2"/>
        <v>7414</v>
      </c>
      <c r="L16" s="19">
        <f t="shared" si="3"/>
        <v>75.65306122448979</v>
      </c>
    </row>
    <row r="17" spans="2:12" x14ac:dyDescent="0.25">
      <c r="B17" s="20"/>
      <c r="C17" s="13"/>
      <c r="D17" s="13">
        <f>SUM(D7:D16)</f>
        <v>72791</v>
      </c>
      <c r="H17" s="20"/>
      <c r="I17" s="13"/>
      <c r="J17" s="13"/>
    </row>
    <row r="18" spans="2:12" ht="15.75" thickBot="1" x14ac:dyDescent="0.3">
      <c r="B18" s="2" t="s">
        <v>53</v>
      </c>
      <c r="H18" s="2" t="s">
        <v>55</v>
      </c>
    </row>
    <row r="19" spans="2:12" ht="15.75" thickTop="1" x14ac:dyDescent="0.25">
      <c r="B19" s="61"/>
      <c r="C19" s="63" t="s">
        <v>19</v>
      </c>
      <c r="D19" s="64" t="s">
        <v>28</v>
      </c>
      <c r="E19" s="66" t="s">
        <v>1</v>
      </c>
      <c r="F19" s="67"/>
      <c r="H19" s="61"/>
      <c r="I19" s="63" t="s">
        <v>19</v>
      </c>
      <c r="J19" s="64" t="s">
        <v>28</v>
      </c>
      <c r="K19" s="66" t="s">
        <v>1</v>
      </c>
      <c r="L19" s="67"/>
    </row>
    <row r="20" spans="2:12" x14ac:dyDescent="0.2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25">
      <c r="B21" s="3" t="s">
        <v>4</v>
      </c>
      <c r="C21" s="4">
        <v>5785</v>
      </c>
      <c r="D21" s="5">
        <v>102788</v>
      </c>
      <c r="E21" s="4">
        <f>D21-C21</f>
        <v>97003</v>
      </c>
      <c r="F21" s="6">
        <f>(D21/C21)-1</f>
        <v>16.768020743301641</v>
      </c>
      <c r="H21" s="3" t="s">
        <v>4</v>
      </c>
      <c r="I21" s="4">
        <v>17745</v>
      </c>
      <c r="J21" s="5">
        <v>347448</v>
      </c>
      <c r="K21" s="4">
        <f>J21-I21</f>
        <v>329703</v>
      </c>
      <c r="L21" s="6">
        <f>(J21/I21)-1</f>
        <v>18.580050718512258</v>
      </c>
    </row>
    <row r="22" spans="2:12" x14ac:dyDescent="0.25">
      <c r="B22" s="29" t="s">
        <v>11</v>
      </c>
      <c r="C22" s="42">
        <v>372</v>
      </c>
      <c r="D22" s="40">
        <v>10305</v>
      </c>
      <c r="E22" s="39">
        <f t="shared" ref="E22:E26" si="4">D22-C22</f>
        <v>9933</v>
      </c>
      <c r="F22" s="41">
        <f t="shared" ref="F22:F26" si="5">(D22/C22)-1</f>
        <v>26.701612903225808</v>
      </c>
      <c r="H22" s="29" t="s">
        <v>11</v>
      </c>
      <c r="I22" s="42">
        <v>1481</v>
      </c>
      <c r="J22" s="40">
        <v>21992</v>
      </c>
      <c r="K22" s="39">
        <f t="shared" ref="K22:K26" si="6">J22-I22</f>
        <v>20511</v>
      </c>
      <c r="L22" s="41">
        <f t="shared" ref="L22:L26" si="7">(J22/I22)-1</f>
        <v>13.849426063470627</v>
      </c>
    </row>
    <row r="23" spans="2:12" x14ac:dyDescent="0.25">
      <c r="B23" s="9" t="s">
        <v>12</v>
      </c>
      <c r="C23" s="43">
        <v>144</v>
      </c>
      <c r="D23" s="11">
        <v>17706</v>
      </c>
      <c r="E23" s="10">
        <f t="shared" si="4"/>
        <v>17562</v>
      </c>
      <c r="F23" s="12">
        <f t="shared" si="5"/>
        <v>121.95833333333333</v>
      </c>
      <c r="H23" s="9" t="s">
        <v>12</v>
      </c>
      <c r="I23" s="43">
        <v>582</v>
      </c>
      <c r="J23" s="11">
        <v>95026</v>
      </c>
      <c r="K23" s="10">
        <f t="shared" si="6"/>
        <v>94444</v>
      </c>
      <c r="L23" s="12">
        <f t="shared" si="7"/>
        <v>162.27491408934708</v>
      </c>
    </row>
    <row r="24" spans="2:12" x14ac:dyDescent="0.25">
      <c r="B24" s="29" t="s">
        <v>13</v>
      </c>
      <c r="C24" s="42">
        <v>1274</v>
      </c>
      <c r="D24" s="40">
        <v>16973</v>
      </c>
      <c r="E24" s="39">
        <f t="shared" si="4"/>
        <v>15699</v>
      </c>
      <c r="F24" s="41">
        <f t="shared" si="5"/>
        <v>12.322605965463108</v>
      </c>
      <c r="H24" s="29" t="s">
        <v>13</v>
      </c>
      <c r="I24" s="42">
        <v>3551</v>
      </c>
      <c r="J24" s="40">
        <v>61469</v>
      </c>
      <c r="K24" s="39">
        <f t="shared" si="6"/>
        <v>57918</v>
      </c>
      <c r="L24" s="41">
        <f t="shared" si="7"/>
        <v>16.310335116868487</v>
      </c>
    </row>
    <row r="25" spans="2:12" x14ac:dyDescent="0.25">
      <c r="B25" s="9" t="s">
        <v>14</v>
      </c>
      <c r="C25" s="43">
        <v>322</v>
      </c>
      <c r="D25" s="11">
        <v>6644</v>
      </c>
      <c r="E25" s="10">
        <f t="shared" si="4"/>
        <v>6322</v>
      </c>
      <c r="F25" s="12">
        <f t="shared" si="5"/>
        <v>19.633540372670808</v>
      </c>
      <c r="H25" s="9" t="s">
        <v>14</v>
      </c>
      <c r="I25" s="43">
        <v>774</v>
      </c>
      <c r="J25" s="11">
        <v>19798</v>
      </c>
      <c r="K25" s="10">
        <f t="shared" si="6"/>
        <v>19024</v>
      </c>
      <c r="L25" s="12">
        <f t="shared" si="7"/>
        <v>24.578811369509044</v>
      </c>
    </row>
    <row r="26" spans="2:12" x14ac:dyDescent="0.25">
      <c r="B26" s="29" t="s">
        <v>15</v>
      </c>
      <c r="C26" s="42">
        <v>2014</v>
      </c>
      <c r="D26" s="40">
        <v>13257</v>
      </c>
      <c r="E26" s="39">
        <f t="shared" si="4"/>
        <v>11243</v>
      </c>
      <c r="F26" s="41">
        <f t="shared" si="5"/>
        <v>5.5824230387288978</v>
      </c>
      <c r="H26" s="29" t="s">
        <v>15</v>
      </c>
      <c r="I26" s="42">
        <v>6654</v>
      </c>
      <c r="J26" s="40">
        <v>29013</v>
      </c>
      <c r="K26" s="39">
        <f t="shared" si="6"/>
        <v>22359</v>
      </c>
      <c r="L26" s="41">
        <f t="shared" si="7"/>
        <v>3.3602344454463484</v>
      </c>
    </row>
    <row r="27" spans="2:12" x14ac:dyDescent="0.25">
      <c r="B27" s="9" t="s">
        <v>16</v>
      </c>
      <c r="C27" s="43">
        <v>533</v>
      </c>
      <c r="D27" s="11">
        <v>19466</v>
      </c>
      <c r="E27" s="10">
        <f>D27-C27</f>
        <v>18933</v>
      </c>
      <c r="F27" s="12">
        <f>(D27/C27)-1</f>
        <v>35.521575984990619</v>
      </c>
      <c r="H27" s="9" t="s">
        <v>16</v>
      </c>
      <c r="I27" s="43">
        <v>1183</v>
      </c>
      <c r="J27" s="11">
        <v>62705</v>
      </c>
      <c r="K27" s="10">
        <f>J27-I27</f>
        <v>61522</v>
      </c>
      <c r="L27" s="12">
        <f>(J27/I27)-1</f>
        <v>52.005071851225701</v>
      </c>
    </row>
    <row r="28" spans="2:12" x14ac:dyDescent="0.25">
      <c r="B28" s="29" t="s">
        <v>38</v>
      </c>
      <c r="C28" s="42">
        <v>129</v>
      </c>
      <c r="D28" s="40">
        <v>5533</v>
      </c>
      <c r="E28" s="39">
        <f>D28-C28</f>
        <v>5404</v>
      </c>
      <c r="F28" s="41">
        <f>(D28/C28)-1</f>
        <v>41.891472868217058</v>
      </c>
      <c r="H28" s="29" t="s">
        <v>38</v>
      </c>
      <c r="I28" s="42">
        <v>366</v>
      </c>
      <c r="J28" s="40">
        <v>16323</v>
      </c>
      <c r="K28" s="39">
        <f>J28-I28</f>
        <v>15957</v>
      </c>
      <c r="L28" s="41">
        <f>(J28/I28)-1</f>
        <v>43.598360655737707</v>
      </c>
    </row>
    <row r="29" spans="2:12" x14ac:dyDescent="0.25">
      <c r="B29" s="9" t="s">
        <v>17</v>
      </c>
      <c r="C29" s="43">
        <v>12</v>
      </c>
      <c r="D29" s="11">
        <v>692</v>
      </c>
      <c r="E29" s="10">
        <f>D29-C29</f>
        <v>680</v>
      </c>
      <c r="F29" s="12">
        <f>(D29/C29)-1</f>
        <v>56.666666666666664</v>
      </c>
      <c r="H29" s="9" t="s">
        <v>17</v>
      </c>
      <c r="I29" s="43">
        <v>42</v>
      </c>
      <c r="J29" s="11">
        <v>1738</v>
      </c>
      <c r="K29" s="10">
        <f>J29-I29</f>
        <v>1696</v>
      </c>
      <c r="L29" s="12">
        <f>(J29/I29)-1</f>
        <v>40.38095238095238</v>
      </c>
    </row>
    <row r="30" spans="2:12" x14ac:dyDescent="0.25">
      <c r="B30" s="28" t="s">
        <v>29</v>
      </c>
      <c r="C30" s="47"/>
      <c r="D30" s="30"/>
      <c r="E30" s="29"/>
      <c r="F30" s="29"/>
      <c r="H30" s="28" t="s">
        <v>29</v>
      </c>
      <c r="I30" s="47"/>
      <c r="J30" s="30"/>
      <c r="K30" s="29"/>
      <c r="L30" s="29"/>
    </row>
    <row r="31" spans="2:12" x14ac:dyDescent="0.25">
      <c r="B31" s="24" t="s">
        <v>30</v>
      </c>
      <c r="C31" s="44">
        <v>731</v>
      </c>
      <c r="D31" s="26">
        <v>8479</v>
      </c>
      <c r="E31" s="25">
        <f>D31-C31</f>
        <v>7748</v>
      </c>
      <c r="F31" s="27">
        <f>(D31/C31)-1</f>
        <v>10.599179206566347</v>
      </c>
      <c r="H31" s="24" t="s">
        <v>30</v>
      </c>
      <c r="I31" s="44">
        <v>1790</v>
      </c>
      <c r="J31" s="26">
        <v>25349</v>
      </c>
      <c r="K31" s="25">
        <f>J31-I31</f>
        <v>23559</v>
      </c>
      <c r="L31" s="27">
        <f>(J31/I31)-1</f>
        <v>13.161452513966481</v>
      </c>
    </row>
    <row r="32" spans="2:12" x14ac:dyDescent="0.25">
      <c r="B32" s="31" t="s">
        <v>31</v>
      </c>
      <c r="C32" s="45">
        <v>16</v>
      </c>
      <c r="D32" s="33">
        <v>257</v>
      </c>
      <c r="E32" s="32">
        <f>D32-C32</f>
        <v>241</v>
      </c>
      <c r="F32" s="34">
        <f>(D32/C32)-1</f>
        <v>15.0625</v>
      </c>
      <c r="H32" s="31" t="s">
        <v>31</v>
      </c>
      <c r="I32" s="45">
        <v>78</v>
      </c>
      <c r="J32" s="33">
        <v>1440</v>
      </c>
      <c r="K32" s="32">
        <f>J32-I32</f>
        <v>1362</v>
      </c>
      <c r="L32" s="34">
        <f>(J32/I32)-1</f>
        <v>17.46153846153846</v>
      </c>
    </row>
    <row r="33" spans="2:12" x14ac:dyDescent="0.25">
      <c r="B33" s="24" t="s">
        <v>32</v>
      </c>
      <c r="C33" s="44">
        <v>64</v>
      </c>
      <c r="D33" s="26">
        <v>2509</v>
      </c>
      <c r="E33" s="25">
        <f>D33-C33</f>
        <v>2445</v>
      </c>
      <c r="F33" s="27">
        <f>(D33/C33)-1</f>
        <v>38.203125</v>
      </c>
      <c r="H33" s="24" t="s">
        <v>32</v>
      </c>
      <c r="I33" s="44">
        <v>215</v>
      </c>
      <c r="J33" s="26">
        <v>8759</v>
      </c>
      <c r="K33" s="25">
        <f>J33-I33</f>
        <v>8544</v>
      </c>
      <c r="L33" s="27">
        <f>(J33/I33)-1</f>
        <v>39.739534883720928</v>
      </c>
    </row>
    <row r="34" spans="2:12" x14ac:dyDescent="0.25">
      <c r="B34" s="35" t="s">
        <v>33</v>
      </c>
      <c r="C34" s="46">
        <v>174</v>
      </c>
      <c r="D34" s="37">
        <v>967</v>
      </c>
      <c r="E34" s="36">
        <f t="shared" ref="E34" si="8">D34-C34</f>
        <v>793</v>
      </c>
      <c r="F34" s="38">
        <f t="shared" ref="F34" si="9">(D34/C34)-1</f>
        <v>4.5574712643678161</v>
      </c>
      <c r="H34" s="35" t="s">
        <v>33</v>
      </c>
      <c r="I34" s="46">
        <v>1029</v>
      </c>
      <c r="J34" s="37">
        <v>3836</v>
      </c>
      <c r="K34" s="36">
        <f t="shared" ref="K34" si="10">J34-I34</f>
        <v>2807</v>
      </c>
      <c r="L34" s="38">
        <f t="shared" ref="L34" si="11">(J34/I34)-1</f>
        <v>2.7278911564625852</v>
      </c>
    </row>
    <row r="35" spans="2:12" x14ac:dyDescent="0.25">
      <c r="C35" s="13"/>
      <c r="D35" s="13"/>
      <c r="I35" s="13"/>
      <c r="J35" s="13"/>
    </row>
    <row r="36" spans="2:12" x14ac:dyDescent="0.25">
      <c r="B36" s="2" t="s">
        <v>18</v>
      </c>
      <c r="C36" s="21">
        <v>2915</v>
      </c>
      <c r="D36" s="21">
        <v>58192</v>
      </c>
      <c r="E36" s="21">
        <f>D36-C36</f>
        <v>55277</v>
      </c>
      <c r="F36" s="22">
        <f>(D36/C36)-1</f>
        <v>18.962950257289879</v>
      </c>
      <c r="H36" s="2" t="s">
        <v>18</v>
      </c>
      <c r="I36" s="21">
        <v>14483</v>
      </c>
      <c r="J36" s="21">
        <v>135577</v>
      </c>
      <c r="K36" s="21">
        <f>J36-I36</f>
        <v>121094</v>
      </c>
      <c r="L36" s="22">
        <f>(J36/I36)-1</f>
        <v>8.361113029068564</v>
      </c>
    </row>
    <row r="38" spans="2:12" ht="72" customHeight="1" x14ac:dyDescent="0.25">
      <c r="B38" s="60" t="s">
        <v>44</v>
      </c>
      <c r="C38" s="60"/>
      <c r="D38" s="60"/>
      <c r="E38" s="60"/>
      <c r="F38" s="60"/>
      <c r="H38" s="20"/>
    </row>
    <row r="40" spans="2:12" x14ac:dyDescent="0.25">
      <c r="B40" s="20" t="s">
        <v>25</v>
      </c>
      <c r="H40" s="20"/>
    </row>
  </sheetData>
  <mergeCells count="17"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{D2E1518F-D0D1-4038-A717-80D0B49B855D}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{DE3F7AB5-3B78-4F26-BB19-EC1B33195CDA}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{BB3E621A-5D29-4E33-99AD-EE1F91595ECC}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{B7C19C0A-FE61-4D23-8E95-01A121E7AABB}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{3B25D8D6-8402-4E3E-938C-9EA202E2F71B}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{30210931-D408-4738-9503-484B766678CC}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{ED1B6724-117F-4866-977E-25B3F756AFFB}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{3682DA6B-C9C9-4325-AA59-7DA0B778D7E4}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{981E6F79-69CE-46D4-B240-4A3A3ADC4D5E}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{ACA4EFD1-2822-4792-B249-BBD798BFEB0D}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{B61DFFD7-986C-47AE-9C06-EC047656D023}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{AF9E77C9-6E05-4150-9A38-0A475CEF0B9C}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{629BA91E-1894-490C-8D45-951462F93A42}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{32A6D37A-6287-4935-8DA8-00011616256B}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{0E304A62-2B82-4364-8F2F-A7A086A88882}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{3EA5DF8D-27F7-428E-AE8A-2985691F51FF}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{2C246EA7-BE1F-4FDC-AA68-CBE7661A11D4}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{E298D3EB-16FE-48EC-BD3F-1A3C8FE409BC}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{0BB4623B-32CC-452F-881B-915F9DE41066}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{3721021A-1FC3-4C41-AA6D-F8015EE2B4E2}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{21AC05E1-1F28-492B-8282-6D60568D1ADE}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{4AA0F910-8BC1-4711-952C-A42D8FFEF59E}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{6597E4E0-D07A-483F-83A6-951B255C207D}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{5A1749A8-C754-453D-B834-2B1B30D55CF7}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{D89F8129-9F69-4250-BFA5-0E516EF16E0C}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{F906C121-56AA-4EB5-ABAE-4BCFA3A09966}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{68F818E7-9312-430C-BE88-3A8AD23504D0}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{616F4DDB-2D41-40E6-BC88-9AF261D2A9D6}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{2A149299-5B86-47C3-AA66-CA99A33AB073}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{3198437E-3AA2-4E3F-BC68-20F0B7F08823}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{D448C1AF-9CE1-419D-B023-AEEC3C9D61BE}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{DC2D61D2-60C1-4607-840D-9A6C83E76083}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{91620911-A737-4CDC-8990-5657BA4E0C14}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{BE0D6974-352D-46F9-B8EC-F71C500636ED}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{9F2F73C3-2073-464E-8880-4C7ED041A594}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{9B08C002-3D93-4460-8AF0-F752E5743329}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{D86F10CF-300F-4C68-8023-C27CD85C17D6}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{C07FEFB0-C38C-4AB8-BAED-8BB42528BEB2}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{25D40BED-029F-47C0-A90B-E8F5D044008E}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{143D682E-AA47-4FE1-8FB3-57EBDD08DDC0}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{24CA7C6D-339F-446A-A61D-24B9000008BF}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{46316686-43EA-4C1F-A1EE-D586A33F0A6E}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{8E2C2932-9E64-4635-98F1-9F11F1584E72}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{D222ACC0-AE1F-4438-B941-BA8658734BC3}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{D2FAD16B-0F5D-4448-8761-D60C36149B6C}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{F5303858-66DF-481B-8F43-831C6740A026}</x14:id>
        </ext>
      </extLst>
    </cfRule>
  </conditionalFormatting>
  <pageMargins left="0.7" right="0.7" top="0.75" bottom="0.75" header="0.3" footer="0.3"/>
  <ignoredErrors>
    <ignoredError sqref="C3:D4 C19:D20 I3:J4 I19:J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1518F-D0D1-4038-A717-80D0B49B85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E3F7AB5-3B78-4F26-BB19-EC1B33195C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BB3E621A-5D29-4E33-99AD-EE1F91595E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7C19C0A-FE61-4D23-8E95-01A121E7AA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3B25D8D6-8402-4E3E-938C-9EA202E2F7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0210931-D408-4738-9503-484B766678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D1B6724-117F-4866-977E-25B3F756AF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682DA6B-C9C9-4325-AA59-7DA0B778D7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81E6F79-69CE-46D4-B240-4A3A3ADC4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ACA4EFD1-2822-4792-B249-BBD798BFEB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61DFFD7-986C-47AE-9C06-EC047656D0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F9E77C9-6E05-4150-9A38-0A475CEF0B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629BA91E-1894-490C-8D45-951462F93A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32A6D37A-6287-4935-8DA8-0001161625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0E304A62-2B82-4364-8F2F-A7A086A888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3EA5DF8D-27F7-428E-AE8A-2985691F51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2C246EA7-BE1F-4FDC-AA68-CBE7661A11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E298D3EB-16FE-48EC-BD3F-1A3C8FE409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0BB4623B-32CC-452F-881B-915F9DE410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721021A-1FC3-4C41-AA6D-F8015EE2B4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1AC05E1-1F28-492B-8282-6D60568D1A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AA0F910-8BC1-4711-952C-A42D8FFEF5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6597E4E0-D07A-483F-83A6-951B255C20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5A1749A8-C754-453D-B834-2B1B30D55C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89F8129-9F69-4250-BFA5-0E516EF16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906C121-56AA-4EB5-ABAE-4BCFA3A099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8F818E7-9312-430C-BE88-3A8AD23504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16F4DDB-2D41-40E6-BC88-9AF261D2A9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2A149299-5B86-47C3-AA66-CA99A33AB0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3198437E-3AA2-4E3F-BC68-20F0B7F088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D448C1AF-9CE1-419D-B023-AEEC3C9D61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DC2D61D2-60C1-4607-840D-9A6C83E760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1620911-A737-4CDC-8990-5657BA4E0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BE0D6974-352D-46F9-B8EC-F71C500636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9F2F73C3-2073-464E-8880-4C7ED041A5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9B08C002-3D93-4460-8AF0-F752E57433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D86F10CF-300F-4C68-8023-C27CD85C17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C07FEFB0-C38C-4AB8-BAED-8BB42528BE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25D40BED-029F-47C0-A90B-E8F5D04400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143D682E-AA47-4FE1-8FB3-57EBDD08DD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24CA7C6D-339F-446A-A61D-24B900000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6316686-43EA-4C1F-A1EE-D586A33F0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8E2C2932-9E64-4635-98F1-9F11F1584E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D222ACC0-AE1F-4438-B941-BA8658734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D2FAD16B-0F5D-4448-8761-D60C36149B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5303858-66DF-481B-8F43-831C6740A0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2178-8BF4-4710-8310-C66B5509A4EC}">
  <dimension ref="B1:L40"/>
  <sheetViews>
    <sheetView tabSelected="1" workbookViewId="0">
      <selection activeCell="E36" sqref="E36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23</v>
      </c>
      <c r="H1" s="1" t="s">
        <v>23</v>
      </c>
    </row>
    <row r="2" spans="2:12" ht="15.75" thickBot="1" x14ac:dyDescent="0.3">
      <c r="B2" s="2" t="s">
        <v>57</v>
      </c>
      <c r="H2" s="2" t="s">
        <v>60</v>
      </c>
    </row>
    <row r="3" spans="2:12" ht="15.75" thickTop="1" x14ac:dyDescent="0.25">
      <c r="B3" s="61"/>
      <c r="C3" s="63" t="s">
        <v>19</v>
      </c>
      <c r="D3" s="64" t="s">
        <v>28</v>
      </c>
      <c r="E3" s="66" t="s">
        <v>1</v>
      </c>
      <c r="F3" s="67"/>
      <c r="H3" s="61"/>
      <c r="I3" s="63" t="s">
        <v>19</v>
      </c>
      <c r="J3" s="64" t="s">
        <v>28</v>
      </c>
      <c r="K3" s="66" t="s">
        <v>1</v>
      </c>
      <c r="L3" s="67"/>
    </row>
    <row r="4" spans="2:12" x14ac:dyDescent="0.2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25">
      <c r="B5" s="3" t="s">
        <v>4</v>
      </c>
      <c r="C5" s="4">
        <v>14395</v>
      </c>
      <c r="D5" s="5">
        <v>112032</v>
      </c>
      <c r="E5" s="4">
        <f>D5-C5</f>
        <v>97637</v>
      </c>
      <c r="F5" s="6">
        <f>(D5/C5)-1</f>
        <v>6.7827023271969438</v>
      </c>
      <c r="H5" s="3" t="s">
        <v>4</v>
      </c>
      <c r="I5" s="4">
        <v>32140</v>
      </c>
      <c r="J5" s="5">
        <v>459480</v>
      </c>
      <c r="K5" s="4">
        <f>J5-I5</f>
        <v>427340</v>
      </c>
      <c r="L5" s="6">
        <f>(J5/I5)-1</f>
        <v>13.296204107031736</v>
      </c>
    </row>
    <row r="6" spans="2:12" x14ac:dyDescent="0.25">
      <c r="B6" s="7" t="s">
        <v>63</v>
      </c>
      <c r="D6" s="8"/>
      <c r="H6" s="7" t="s">
        <v>64</v>
      </c>
      <c r="J6" s="8"/>
    </row>
    <row r="7" spans="2:12" x14ac:dyDescent="0.25">
      <c r="B7" s="9" t="s">
        <v>6</v>
      </c>
      <c r="C7" s="10">
        <v>7490</v>
      </c>
      <c r="D7" s="11">
        <v>25926</v>
      </c>
      <c r="E7" s="10">
        <f t="shared" ref="E7:E16" si="0">D7-C7</f>
        <v>18436</v>
      </c>
      <c r="F7" s="12">
        <f t="shared" ref="F7:F16" si="1">(D7/C7)-1</f>
        <v>2.4614152202937252</v>
      </c>
      <c r="H7" s="9" t="s">
        <v>5</v>
      </c>
      <c r="I7" s="10">
        <v>706</v>
      </c>
      <c r="J7" s="11">
        <v>98509</v>
      </c>
      <c r="K7" s="10">
        <f t="shared" ref="K7:K16" si="2">J7-I7</f>
        <v>97803</v>
      </c>
      <c r="L7" s="12">
        <f t="shared" ref="L7:L16" si="3">(J7/I7)-1</f>
        <v>138.53116147308782</v>
      </c>
    </row>
    <row r="8" spans="2:12" x14ac:dyDescent="0.25">
      <c r="B8" t="s">
        <v>5</v>
      </c>
      <c r="C8" s="13">
        <v>175</v>
      </c>
      <c r="D8" s="14">
        <v>9545</v>
      </c>
      <c r="E8" s="13">
        <f t="shared" si="0"/>
        <v>9370</v>
      </c>
      <c r="F8" s="15">
        <f t="shared" si="1"/>
        <v>53.542857142857144</v>
      </c>
      <c r="H8" t="s">
        <v>6</v>
      </c>
      <c r="I8" s="13">
        <v>8614</v>
      </c>
      <c r="J8" s="14">
        <v>84865</v>
      </c>
      <c r="K8" s="13">
        <f t="shared" si="2"/>
        <v>76251</v>
      </c>
      <c r="L8" s="15">
        <f t="shared" si="3"/>
        <v>8.8519851404690044</v>
      </c>
    </row>
    <row r="9" spans="2:12" x14ac:dyDescent="0.25">
      <c r="B9" s="9" t="s">
        <v>8</v>
      </c>
      <c r="C9" s="10">
        <v>935</v>
      </c>
      <c r="D9" s="11">
        <v>8798</v>
      </c>
      <c r="E9" s="10">
        <f t="shared" si="0"/>
        <v>7863</v>
      </c>
      <c r="F9" s="12">
        <f t="shared" si="1"/>
        <v>8.4096256684491983</v>
      </c>
      <c r="H9" s="9" t="s">
        <v>8</v>
      </c>
      <c r="I9" s="10">
        <v>2901</v>
      </c>
      <c r="J9" s="11">
        <v>32012</v>
      </c>
      <c r="K9" s="10">
        <f t="shared" si="2"/>
        <v>29111</v>
      </c>
      <c r="L9" s="12">
        <f t="shared" si="3"/>
        <v>10.034815580834195</v>
      </c>
    </row>
    <row r="10" spans="2:12" x14ac:dyDescent="0.25">
      <c r="B10" t="s">
        <v>24</v>
      </c>
      <c r="C10" s="13">
        <v>144</v>
      </c>
      <c r="D10" s="14">
        <v>8087</v>
      </c>
      <c r="E10" s="13">
        <f t="shared" si="0"/>
        <v>7943</v>
      </c>
      <c r="F10" s="15">
        <f t="shared" si="1"/>
        <v>55.159722222222221</v>
      </c>
      <c r="H10" t="s">
        <v>7</v>
      </c>
      <c r="I10" s="13">
        <v>6519</v>
      </c>
      <c r="J10" s="14">
        <v>28771</v>
      </c>
      <c r="K10" s="13">
        <f t="shared" si="2"/>
        <v>22252</v>
      </c>
      <c r="L10" s="15">
        <f t="shared" si="3"/>
        <v>3.4134069642583222</v>
      </c>
    </row>
    <row r="11" spans="2:12" x14ac:dyDescent="0.25">
      <c r="B11" s="9" t="s">
        <v>9</v>
      </c>
      <c r="C11" s="10">
        <v>313</v>
      </c>
      <c r="D11" s="11">
        <v>7916</v>
      </c>
      <c r="E11" s="10">
        <f t="shared" si="0"/>
        <v>7603</v>
      </c>
      <c r="F11" s="12">
        <f t="shared" si="1"/>
        <v>24.290734824281149</v>
      </c>
      <c r="H11" s="9" t="s">
        <v>9</v>
      </c>
      <c r="I11" s="10">
        <v>984</v>
      </c>
      <c r="J11" s="11">
        <v>27119</v>
      </c>
      <c r="K11" s="10">
        <f t="shared" si="2"/>
        <v>26135</v>
      </c>
      <c r="L11" s="12">
        <f t="shared" si="3"/>
        <v>26.559959349593495</v>
      </c>
    </row>
    <row r="12" spans="2:12" x14ac:dyDescent="0.25">
      <c r="B12" t="s">
        <v>7</v>
      </c>
      <c r="C12" s="13">
        <v>1316</v>
      </c>
      <c r="D12" s="14">
        <v>5968</v>
      </c>
      <c r="E12" s="13">
        <f t="shared" si="0"/>
        <v>4652</v>
      </c>
      <c r="F12" s="15">
        <f t="shared" si="1"/>
        <v>3.5349544072948325</v>
      </c>
      <c r="H12" t="s">
        <v>24</v>
      </c>
      <c r="I12" s="13">
        <v>454</v>
      </c>
      <c r="J12" s="14">
        <v>18646</v>
      </c>
      <c r="K12" s="13">
        <f t="shared" si="2"/>
        <v>18192</v>
      </c>
      <c r="L12" s="15">
        <f t="shared" si="3"/>
        <v>40.070484581497794</v>
      </c>
    </row>
    <row r="13" spans="2:12" x14ac:dyDescent="0.25">
      <c r="B13" s="9" t="s">
        <v>34</v>
      </c>
      <c r="C13" s="10">
        <v>407</v>
      </c>
      <c r="D13" s="11">
        <v>5790</v>
      </c>
      <c r="E13" s="10">
        <f t="shared" si="0"/>
        <v>5383</v>
      </c>
      <c r="F13" s="12">
        <f t="shared" si="1"/>
        <v>13.226044226044227</v>
      </c>
      <c r="H13" s="9" t="s">
        <v>34</v>
      </c>
      <c r="I13" s="10">
        <v>1167</v>
      </c>
      <c r="J13" s="11">
        <v>16665</v>
      </c>
      <c r="K13" s="10">
        <f t="shared" si="2"/>
        <v>15498</v>
      </c>
      <c r="L13" s="12">
        <f t="shared" si="3"/>
        <v>13.280205655526993</v>
      </c>
    </row>
    <row r="14" spans="2:12" x14ac:dyDescent="0.25">
      <c r="B14" t="s">
        <v>58</v>
      </c>
      <c r="C14" s="13">
        <v>56</v>
      </c>
      <c r="D14" s="14">
        <v>4040</v>
      </c>
      <c r="E14" s="13">
        <f t="shared" si="0"/>
        <v>3984</v>
      </c>
      <c r="F14" s="15">
        <f t="shared" si="1"/>
        <v>71.142857142857139</v>
      </c>
      <c r="H14" t="s">
        <v>10</v>
      </c>
      <c r="I14" s="13">
        <v>716</v>
      </c>
      <c r="J14" s="14">
        <v>13348</v>
      </c>
      <c r="K14" s="13">
        <f t="shared" si="2"/>
        <v>12632</v>
      </c>
      <c r="L14" s="15">
        <f t="shared" si="3"/>
        <v>17.64245810055866</v>
      </c>
    </row>
    <row r="15" spans="2:12" x14ac:dyDescent="0.25">
      <c r="B15" s="9" t="s">
        <v>10</v>
      </c>
      <c r="C15" s="10">
        <v>301</v>
      </c>
      <c r="D15" s="11">
        <v>3421</v>
      </c>
      <c r="E15" s="10">
        <f t="shared" si="0"/>
        <v>3120</v>
      </c>
      <c r="F15" s="12">
        <f t="shared" si="1"/>
        <v>10.365448504983389</v>
      </c>
      <c r="H15" s="9" t="s">
        <v>40</v>
      </c>
      <c r="I15" s="10">
        <v>492</v>
      </c>
      <c r="J15" s="11">
        <v>13228</v>
      </c>
      <c r="K15" s="10">
        <f t="shared" si="2"/>
        <v>12736</v>
      </c>
      <c r="L15" s="12">
        <f t="shared" si="3"/>
        <v>25.886178861788618</v>
      </c>
    </row>
    <row r="16" spans="2:12" x14ac:dyDescent="0.25">
      <c r="B16" s="16" t="s">
        <v>40</v>
      </c>
      <c r="C16" s="17">
        <v>133</v>
      </c>
      <c r="D16" s="18">
        <v>3357</v>
      </c>
      <c r="E16" s="17">
        <f t="shared" si="0"/>
        <v>3224</v>
      </c>
      <c r="F16" s="19">
        <f t="shared" si="1"/>
        <v>24.2406015037594</v>
      </c>
      <c r="H16" s="16" t="s">
        <v>58</v>
      </c>
      <c r="I16" s="17">
        <v>261</v>
      </c>
      <c r="J16" s="18">
        <v>8548</v>
      </c>
      <c r="K16" s="17">
        <f t="shared" si="2"/>
        <v>8287</v>
      </c>
      <c r="L16" s="19">
        <f t="shared" si="3"/>
        <v>31.750957854406131</v>
      </c>
    </row>
    <row r="17" spans="2:12" x14ac:dyDescent="0.25">
      <c r="B17" s="20"/>
      <c r="C17" s="13"/>
      <c r="D17" s="13"/>
      <c r="H17" s="20"/>
      <c r="I17" s="13"/>
      <c r="J17" s="13"/>
    </row>
    <row r="18" spans="2:12" ht="15.75" thickBot="1" x14ac:dyDescent="0.3">
      <c r="B18" s="2" t="s">
        <v>59</v>
      </c>
      <c r="H18" s="2" t="s">
        <v>61</v>
      </c>
    </row>
    <row r="19" spans="2:12" ht="15.75" thickTop="1" x14ac:dyDescent="0.25">
      <c r="B19" s="61"/>
      <c r="C19" s="63" t="s">
        <v>19</v>
      </c>
      <c r="D19" s="64" t="s">
        <v>28</v>
      </c>
      <c r="E19" s="66" t="s">
        <v>1</v>
      </c>
      <c r="F19" s="67"/>
      <c r="H19" s="61"/>
      <c r="I19" s="63" t="s">
        <v>19</v>
      </c>
      <c r="J19" s="64" t="s">
        <v>28</v>
      </c>
      <c r="K19" s="66" t="s">
        <v>1</v>
      </c>
      <c r="L19" s="67"/>
    </row>
    <row r="20" spans="2:12" x14ac:dyDescent="0.2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25">
      <c r="B21" s="3" t="s">
        <v>4</v>
      </c>
      <c r="C21" s="4">
        <v>14395</v>
      </c>
      <c r="D21" s="5">
        <v>112032</v>
      </c>
      <c r="E21" s="4">
        <f>D21-C21</f>
        <v>97637</v>
      </c>
      <c r="F21" s="6">
        <f>(D21/C21)-1</f>
        <v>6.7827023271969438</v>
      </c>
      <c r="H21" s="3" t="s">
        <v>4</v>
      </c>
      <c r="I21" s="4">
        <v>32140</v>
      </c>
      <c r="J21" s="5">
        <v>459480</v>
      </c>
      <c r="K21" s="4">
        <f>J21-I21</f>
        <v>427340</v>
      </c>
      <c r="L21" s="6">
        <f>(J21/I21)-1</f>
        <v>13.296204107031736</v>
      </c>
    </row>
    <row r="22" spans="2:12" x14ac:dyDescent="0.25">
      <c r="B22" s="29" t="s">
        <v>11</v>
      </c>
      <c r="C22" s="42">
        <v>603</v>
      </c>
      <c r="D22" s="40">
        <v>14226</v>
      </c>
      <c r="E22" s="39">
        <f t="shared" ref="E22:E26" si="4">D22-C22</f>
        <v>13623</v>
      </c>
      <c r="F22" s="41">
        <f t="shared" ref="F22:F26" si="5">(D22/C22)-1</f>
        <v>22.592039800995025</v>
      </c>
      <c r="H22" s="29" t="s">
        <v>11</v>
      </c>
      <c r="I22" s="42">
        <v>2084</v>
      </c>
      <c r="J22" s="40">
        <v>36218</v>
      </c>
      <c r="K22" s="39">
        <f t="shared" ref="K22:K26" si="6">J22-I22</f>
        <v>34134</v>
      </c>
      <c r="L22" s="41">
        <f t="shared" ref="L22:L26" si="7">(J22/I22)-1</f>
        <v>16.379078694817657</v>
      </c>
    </row>
    <row r="23" spans="2:12" x14ac:dyDescent="0.25">
      <c r="B23" s="9" t="s">
        <v>12</v>
      </c>
      <c r="C23" s="43">
        <v>199</v>
      </c>
      <c r="D23" s="11">
        <v>10256</v>
      </c>
      <c r="E23" s="10">
        <f t="shared" si="4"/>
        <v>10057</v>
      </c>
      <c r="F23" s="12">
        <f t="shared" si="5"/>
        <v>50.537688442211056</v>
      </c>
      <c r="H23" s="9" t="s">
        <v>12</v>
      </c>
      <c r="I23" s="43">
        <v>781</v>
      </c>
      <c r="J23" s="11">
        <v>105282</v>
      </c>
      <c r="K23" s="10">
        <f t="shared" si="6"/>
        <v>104501</v>
      </c>
      <c r="L23" s="12">
        <f t="shared" si="7"/>
        <v>133.80409731113957</v>
      </c>
    </row>
    <row r="24" spans="2:12" x14ac:dyDescent="0.25">
      <c r="B24" s="29" t="s">
        <v>13</v>
      </c>
      <c r="C24" s="42">
        <v>1818</v>
      </c>
      <c r="D24" s="40">
        <v>27803</v>
      </c>
      <c r="E24" s="39">
        <f t="shared" si="4"/>
        <v>25985</v>
      </c>
      <c r="F24" s="41">
        <f t="shared" si="5"/>
        <v>14.293179317931793</v>
      </c>
      <c r="H24" s="29" t="s">
        <v>13</v>
      </c>
      <c r="I24" s="42">
        <v>5369</v>
      </c>
      <c r="J24" s="40">
        <v>89272</v>
      </c>
      <c r="K24" s="39">
        <f t="shared" si="6"/>
        <v>83903</v>
      </c>
      <c r="L24" s="41">
        <f t="shared" si="7"/>
        <v>15.627304898491339</v>
      </c>
    </row>
    <row r="25" spans="2:12" x14ac:dyDescent="0.25">
      <c r="B25" s="9" t="s">
        <v>14</v>
      </c>
      <c r="C25" s="43">
        <v>434</v>
      </c>
      <c r="D25" s="11">
        <v>6778</v>
      </c>
      <c r="E25" s="10">
        <f t="shared" si="4"/>
        <v>6344</v>
      </c>
      <c r="F25" s="12">
        <f t="shared" si="5"/>
        <v>14.617511520737327</v>
      </c>
      <c r="H25" s="9" t="s">
        <v>14</v>
      </c>
      <c r="I25" s="43">
        <v>1208</v>
      </c>
      <c r="J25" s="11">
        <v>26576</v>
      </c>
      <c r="K25" s="10">
        <f t="shared" si="6"/>
        <v>25368</v>
      </c>
      <c r="L25" s="12">
        <f t="shared" si="7"/>
        <v>21</v>
      </c>
    </row>
    <row r="26" spans="2:12" x14ac:dyDescent="0.25">
      <c r="B26" s="29" t="s">
        <v>15</v>
      </c>
      <c r="C26" s="42">
        <v>2092</v>
      </c>
      <c r="D26" s="40">
        <v>7846</v>
      </c>
      <c r="E26" s="39">
        <f t="shared" si="4"/>
        <v>5754</v>
      </c>
      <c r="F26" s="41">
        <f t="shared" si="5"/>
        <v>2.7504780114722753</v>
      </c>
      <c r="H26" s="29" t="s">
        <v>15</v>
      </c>
      <c r="I26" s="42">
        <v>8746</v>
      </c>
      <c r="J26" s="40">
        <v>36859</v>
      </c>
      <c r="K26" s="39">
        <f t="shared" si="6"/>
        <v>28113</v>
      </c>
      <c r="L26" s="41">
        <f t="shared" si="7"/>
        <v>3.2143837182712094</v>
      </c>
    </row>
    <row r="27" spans="2:12" x14ac:dyDescent="0.25">
      <c r="B27" s="9" t="s">
        <v>16</v>
      </c>
      <c r="C27" s="43">
        <v>7547</v>
      </c>
      <c r="D27" s="11">
        <v>29041</v>
      </c>
      <c r="E27" s="10">
        <f>D27-C27</f>
        <v>21494</v>
      </c>
      <c r="F27" s="12">
        <f>(D27/C27)-1</f>
        <v>2.8480190804293097</v>
      </c>
      <c r="H27" s="9" t="s">
        <v>16</v>
      </c>
      <c r="I27" s="43">
        <v>8730</v>
      </c>
      <c r="J27" s="11">
        <v>91746</v>
      </c>
      <c r="K27" s="10">
        <f>J27-I27</f>
        <v>83016</v>
      </c>
      <c r="L27" s="12">
        <f>(J27/I27)-1</f>
        <v>9.5092783505154639</v>
      </c>
    </row>
    <row r="28" spans="2:12" x14ac:dyDescent="0.25">
      <c r="B28" s="29" t="s">
        <v>38</v>
      </c>
      <c r="C28" s="42">
        <v>317</v>
      </c>
      <c r="D28" s="40">
        <v>3472</v>
      </c>
      <c r="E28" s="39">
        <f>D28-C28</f>
        <v>3155</v>
      </c>
      <c r="F28" s="41">
        <f>(D28/C28)-1</f>
        <v>9.9526813880126177</v>
      </c>
      <c r="H28" s="29" t="s">
        <v>38</v>
      </c>
      <c r="I28" s="42">
        <v>683</v>
      </c>
      <c r="J28" s="40">
        <v>19795</v>
      </c>
      <c r="K28" s="39">
        <f>J28-I28</f>
        <v>19112</v>
      </c>
      <c r="L28" s="41">
        <f>(J28/I28)-1</f>
        <v>27.982430453879942</v>
      </c>
    </row>
    <row r="29" spans="2:12" x14ac:dyDescent="0.25">
      <c r="B29" s="9" t="s">
        <v>17</v>
      </c>
      <c r="C29" s="43">
        <v>48</v>
      </c>
      <c r="D29" s="11">
        <v>676</v>
      </c>
      <c r="E29" s="10">
        <f>D29-C29</f>
        <v>628</v>
      </c>
      <c r="F29" s="12">
        <f>(D29/C29)-1</f>
        <v>13.083333333333334</v>
      </c>
      <c r="H29" s="9" t="s">
        <v>17</v>
      </c>
      <c r="I29" s="43">
        <v>90</v>
      </c>
      <c r="J29" s="11">
        <v>2414</v>
      </c>
      <c r="K29" s="10">
        <f>J29-I29</f>
        <v>2324</v>
      </c>
      <c r="L29" s="12">
        <f>(J29/I29)-1</f>
        <v>25.822222222222223</v>
      </c>
    </row>
    <row r="30" spans="2:12" x14ac:dyDescent="0.25">
      <c r="B30" s="28" t="s">
        <v>29</v>
      </c>
      <c r="C30" s="47"/>
      <c r="D30" s="30"/>
      <c r="E30" s="29"/>
      <c r="F30" s="29"/>
      <c r="H30" s="28" t="s">
        <v>29</v>
      </c>
      <c r="I30" s="47"/>
      <c r="J30" s="30"/>
      <c r="K30" s="29"/>
      <c r="L30" s="29"/>
    </row>
    <row r="31" spans="2:12" x14ac:dyDescent="0.25">
      <c r="B31" s="24" t="s">
        <v>30</v>
      </c>
      <c r="C31" s="44">
        <v>900</v>
      </c>
      <c r="D31" s="26">
        <v>8158</v>
      </c>
      <c r="E31" s="25">
        <f>D31-C31</f>
        <v>7258</v>
      </c>
      <c r="F31" s="27">
        <f>(D31/C31)-1</f>
        <v>8.0644444444444439</v>
      </c>
      <c r="H31" s="24" t="s">
        <v>30</v>
      </c>
      <c r="I31" s="44">
        <v>2690</v>
      </c>
      <c r="J31" s="26">
        <v>33507</v>
      </c>
      <c r="K31" s="25">
        <f>J31-I31</f>
        <v>30817</v>
      </c>
      <c r="L31" s="27">
        <f>(J31/I31)-1</f>
        <v>11.456133828996283</v>
      </c>
    </row>
    <row r="32" spans="2:12" x14ac:dyDescent="0.25">
      <c r="B32" s="31" t="s">
        <v>31</v>
      </c>
      <c r="C32" s="45">
        <v>32</v>
      </c>
      <c r="D32" s="33">
        <v>206</v>
      </c>
      <c r="E32" s="32">
        <f>D32-C32</f>
        <v>174</v>
      </c>
      <c r="F32" s="34">
        <f>(D32/C32)-1</f>
        <v>5.4375</v>
      </c>
      <c r="H32" s="31" t="s">
        <v>31</v>
      </c>
      <c r="I32" s="45">
        <v>110</v>
      </c>
      <c r="J32" s="33">
        <v>1646</v>
      </c>
      <c r="K32" s="32">
        <f>J32-I32</f>
        <v>1536</v>
      </c>
      <c r="L32" s="34">
        <f>(J32/I32)-1</f>
        <v>13.963636363636363</v>
      </c>
    </row>
    <row r="33" spans="2:12" x14ac:dyDescent="0.25">
      <c r="B33" s="24" t="s">
        <v>32</v>
      </c>
      <c r="C33" s="44">
        <v>267</v>
      </c>
      <c r="D33" s="26">
        <v>2432</v>
      </c>
      <c r="E33" s="25">
        <f>D33-C33</f>
        <v>2165</v>
      </c>
      <c r="F33" s="27">
        <f>(D33/C33)-1</f>
        <v>8.108614232209737</v>
      </c>
      <c r="H33" s="24" t="s">
        <v>32</v>
      </c>
      <c r="I33" s="44">
        <v>482</v>
      </c>
      <c r="J33" s="26">
        <v>11191</v>
      </c>
      <c r="K33" s="25">
        <f>J33-I33</f>
        <v>10709</v>
      </c>
      <c r="L33" s="27">
        <f>(J33/I33)-1</f>
        <v>22.217842323651453</v>
      </c>
    </row>
    <row r="34" spans="2:12" x14ac:dyDescent="0.25">
      <c r="B34" s="35" t="s">
        <v>33</v>
      </c>
      <c r="C34" s="46">
        <v>138</v>
      </c>
      <c r="D34" s="37">
        <v>1138</v>
      </c>
      <c r="E34" s="36">
        <f t="shared" ref="E34" si="8">D34-C34</f>
        <v>1000</v>
      </c>
      <c r="F34" s="38">
        <f t="shared" ref="F34" si="9">(D34/C34)-1</f>
        <v>7.2463768115942031</v>
      </c>
      <c r="H34" s="35" t="s">
        <v>33</v>
      </c>
      <c r="I34" s="46">
        <v>1167</v>
      </c>
      <c r="J34" s="37">
        <v>4974</v>
      </c>
      <c r="K34" s="36">
        <f t="shared" ref="K34" si="10">J34-I34</f>
        <v>3807</v>
      </c>
      <c r="L34" s="38">
        <f t="shared" ref="L34" si="11">(J34/I34)-1</f>
        <v>3.2622107969151672</v>
      </c>
    </row>
    <row r="35" spans="2:12" x14ac:dyDescent="0.25">
      <c r="C35" s="13"/>
      <c r="D35" s="13"/>
      <c r="I35" s="13"/>
      <c r="J35" s="13"/>
    </row>
    <row r="36" spans="2:12" x14ac:dyDescent="0.25">
      <c r="B36" s="2" t="s">
        <v>18</v>
      </c>
      <c r="C36" s="21">
        <v>4380</v>
      </c>
      <c r="D36" s="21">
        <v>64982</v>
      </c>
      <c r="E36" s="21">
        <f>D36-C36</f>
        <v>60602</v>
      </c>
      <c r="F36" s="22">
        <f>(D36/C36)-1</f>
        <v>13.83607305936073</v>
      </c>
      <c r="H36" s="2" t="s">
        <v>18</v>
      </c>
      <c r="I36" s="21">
        <v>18863</v>
      </c>
      <c r="J36" s="21">
        <v>200559</v>
      </c>
      <c r="K36" s="21">
        <f>J36-I36</f>
        <v>181696</v>
      </c>
      <c r="L36" s="22">
        <f>(J36/I36)-1</f>
        <v>9.6324020569368614</v>
      </c>
    </row>
    <row r="38" spans="2:12" ht="72" customHeight="1" x14ac:dyDescent="0.25">
      <c r="B38" s="60" t="s">
        <v>44</v>
      </c>
      <c r="C38" s="60"/>
      <c r="D38" s="60"/>
      <c r="E38" s="60"/>
      <c r="F38" s="60"/>
      <c r="H38" s="20"/>
    </row>
    <row r="40" spans="2:12" x14ac:dyDescent="0.25">
      <c r="B40" s="20" t="s">
        <v>25</v>
      </c>
      <c r="H40" s="20"/>
    </row>
  </sheetData>
  <mergeCells count="17"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{17D60B9F-E24C-4B34-B6BC-7132EE1032E7}</x14:id>
        </ext>
      </extLst>
    </cfRule>
  </conditionalFormatting>
  <conditionalFormatting sqref="F15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{E44EAFAD-0E18-44C6-B5D5-80B2FFBC36AC}</x14:id>
        </ext>
      </extLst>
    </cfRule>
  </conditionalFormatting>
  <conditionalFormatting sqref="F14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{1AB74DD3-ACF7-43A8-B96C-AE4E331F3FB7}</x14:id>
        </ext>
      </extLst>
    </cfRule>
  </conditionalFormatting>
  <conditionalFormatting sqref="F13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{40F823B7-F02F-46D0-8280-42FB913CE814}</x14:id>
        </ext>
      </extLst>
    </cfRule>
  </conditionalFormatting>
  <conditionalFormatting sqref="F12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{46C5EFFA-D937-4E8D-8D25-23568103E3DF}</x14:id>
        </ext>
      </extLst>
    </cfRule>
  </conditionalFormatting>
  <conditionalFormatting sqref="F11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{45ABF1BD-7363-421B-9761-2EAB56CCEC0D}</x14:id>
        </ext>
      </extLst>
    </cfRule>
  </conditionalFormatting>
  <conditionalFormatting sqref="F10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{10F39E6D-9CE9-4F80-AC17-9A57BCD512BF}</x14:id>
        </ext>
      </extLst>
    </cfRule>
  </conditionalFormatting>
  <conditionalFormatting sqref="F9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{422E98EB-213F-4DCF-AA47-757F39F2B48B}</x14:id>
        </ext>
      </extLst>
    </cfRule>
  </conditionalFormatting>
  <conditionalFormatting sqref="F8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{39ED0D2A-1BD0-4F38-81CC-32266A7120F5}</x14:id>
        </ext>
      </extLst>
    </cfRule>
  </conditionalFormatting>
  <conditionalFormatting sqref="F7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{526854BE-5412-4166-8AE7-2FBB159B26F8}</x14:id>
        </ext>
      </extLst>
    </cfRule>
  </conditionalFormatting>
  <conditionalFormatting sqref="F7:F16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{B10CA07D-0488-4D7B-A0B3-66628E8CD47F}</x14:id>
        </ext>
      </extLst>
    </cfRule>
  </conditionalFormatting>
  <conditionalFormatting sqref="F21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{AF94565F-E94E-41A6-A8EC-320964187FF6}</x14:id>
        </ext>
      </extLst>
    </cfRule>
  </conditionalFormatting>
  <conditionalFormatting sqref="F7:F16 F5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{99C43A43-8BB7-4EAA-9FB0-36E93B5DC45F}</x14:id>
        </ext>
      </extLst>
    </cfRule>
  </conditionalFormatting>
  <conditionalFormatting sqref="F4:F16 F21:F29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{D739E24C-BFE9-49BB-BD9B-A6355BD9C5CB}</x14:id>
        </ext>
      </extLst>
    </cfRule>
  </conditionalFormatting>
  <conditionalFormatting sqref="F31:F34 F36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{E49921A0-C585-4148-9CC4-1110CF6FEF84}</x14:id>
        </ext>
      </extLst>
    </cfRule>
  </conditionalFormatting>
  <conditionalFormatting sqref="F31:F34 F36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{CBBC7DE6-482D-42A1-A3F2-172E9B3B7E63}</x14:id>
        </ext>
      </extLst>
    </cfRule>
  </conditionalFormatting>
  <conditionalFormatting sqref="F21:F34 F36 F7:F16 F5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{12B56475-54EA-4481-9381-80A92F88933C}</x14:id>
        </ext>
      </extLst>
    </cfRule>
  </conditionalFormatting>
  <conditionalFormatting sqref="L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{7A442166-AB31-44BF-AE90-90686328F0FE}</x14:id>
        </ext>
      </extLst>
    </cfRule>
  </conditionalFormatting>
  <conditionalFormatting sqref="L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{D2A8E8F4-00CD-4EC6-AE63-4CF858047307}</x14:id>
        </ext>
      </extLst>
    </cfRule>
  </conditionalFormatting>
  <conditionalFormatting sqref="L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{41E57497-87C3-40F1-9C6C-E7C878AFA80D}</x14:id>
        </ext>
      </extLst>
    </cfRule>
  </conditionalFormatting>
  <conditionalFormatting sqref="L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{1601DE84-00A8-440F-ADCE-121412D1D223}</x14:id>
        </ext>
      </extLst>
    </cfRule>
  </conditionalFormatting>
  <conditionalFormatting sqref="L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{99C6A11C-7E8C-4CF6-BE59-2EC1B0C55683}</x14:id>
        </ext>
      </extLst>
    </cfRule>
  </conditionalFormatting>
  <conditionalFormatting sqref="L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{C12D8D02-9E46-456E-BC94-1394034C09F6}</x14:id>
        </ext>
      </extLst>
    </cfRule>
  </conditionalFormatting>
  <conditionalFormatting sqref="L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{418985DD-CA88-472D-8E71-8E2A2D5EB128}</x14:id>
        </ext>
      </extLst>
    </cfRule>
  </conditionalFormatting>
  <conditionalFormatting sqref="L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{3911CFA1-B4D0-4937-8C20-44D79FDFD7C8}</x14:id>
        </ext>
      </extLst>
    </cfRule>
  </conditionalFormatting>
  <conditionalFormatting sqref="L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{C3E72CFF-841F-4DA1-ADAF-EDB0C763AF05}</x14:id>
        </ext>
      </extLst>
    </cfRule>
  </conditionalFormatting>
  <conditionalFormatting sqref="L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{E12D5EBA-796E-4F70-AE6B-22E60A0628BB}</x14:id>
        </ext>
      </extLst>
    </cfRule>
  </conditionalFormatting>
  <conditionalFormatting sqref="L7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{53E55E72-F4D1-4191-93D5-6FFAF95845B7}</x14:id>
        </ext>
      </extLst>
    </cfRule>
  </conditionalFormatting>
  <conditionalFormatting sqref="L21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{5D318AF2-6F12-4E9F-B22C-659C297678DD}</x14:id>
        </ext>
      </extLst>
    </cfRule>
  </conditionalFormatting>
  <conditionalFormatting sqref="L7:L16 L5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{58BD3D05-D911-4C54-B18C-96803B600AB2}</x14:id>
        </ext>
      </extLst>
    </cfRule>
  </conditionalFormatting>
  <conditionalFormatting sqref="L4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{BCAB781A-0476-419D-BA9F-A1913E67B4B0}</x14:id>
        </ext>
      </extLst>
    </cfRule>
  </conditionalFormatting>
  <conditionalFormatting sqref="L31:L34 L36">
    <cfRule type="dataBar" priority="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{4D466199-57FD-4240-8505-88884FFFA47A}</x14:id>
        </ext>
      </extLst>
    </cfRule>
  </conditionalFormatting>
  <conditionalFormatting sqref="L31:L34 L36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{893CC425-BF61-4D58-AD54-B4984318B65A}</x14:id>
        </ext>
      </extLst>
    </cfRule>
  </conditionalFormatting>
  <conditionalFormatting sqref="L21:L34 L36 L7:L16 L5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{6F33B1B5-EF23-44E1-8891-A1304945B47F}</x14:id>
        </ext>
      </extLst>
    </cfRule>
  </conditionalFormatting>
  <conditionalFormatting sqref="F31:F34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{6E7813D2-D863-4469-9A7C-EF850DFC4190}</x14:id>
        </ext>
      </extLst>
    </cfRule>
  </conditionalFormatting>
  <conditionalFormatting sqref="F30:F34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{53657DBD-8C1F-4EB6-8AF9-26DF0CA2BA1F}</x14:id>
        </ext>
      </extLst>
    </cfRule>
  </conditionalFormatting>
  <conditionalFormatting sqref="L31:L34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{6ADDA32F-A4EF-44C6-B4F5-ACBAF9CF3058}</x14:id>
        </ext>
      </extLst>
    </cfRule>
  </conditionalFormatting>
  <conditionalFormatting sqref="L30:L34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{203947E5-4151-4B16-A942-37DA6B59C72B}</x14:id>
        </ext>
      </extLst>
    </cfRule>
  </conditionalFormatting>
  <conditionalFormatting sqref="F7:F16 F5 F21:F29">
    <cfRule type="dataBar" priority="1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{EC0E7C0B-EE51-4412-A29F-C3121C648864}</x14:id>
        </ext>
      </extLst>
    </cfRule>
  </conditionalFormatting>
  <conditionalFormatting sqref="F5:F16 F21:F29">
    <cfRule type="dataBar" priority="1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{A36866C6-AAAD-4D4D-8555-FFB969B35414}</x14:id>
        </ext>
      </extLst>
    </cfRule>
  </conditionalFormatting>
  <conditionalFormatting sqref="F21:F29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{7551442E-D243-4C69-822C-987CABF6D492}</x14:id>
        </ext>
      </extLst>
    </cfRule>
  </conditionalFormatting>
  <conditionalFormatting sqref="F21:F29 F5:F16">
    <cfRule type="dataBar" priority="1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{B3129740-99B0-461C-A0DE-3B4E5EA6A5B8}</x14:id>
        </ext>
      </extLst>
    </cfRule>
  </conditionalFormatting>
  <conditionalFormatting sqref="L7:L16 L5 L21:L29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{96FD12AE-5634-49CA-9FFD-9ED516024C29}</x14:id>
        </ext>
      </extLst>
    </cfRule>
  </conditionalFormatting>
  <conditionalFormatting sqref="L5:L16 L21:L29">
    <cfRule type="dataBar" priority="10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{60E44B62-386F-4530-91A8-CA721E8C15DD}</x14:id>
        </ext>
      </extLst>
    </cfRule>
  </conditionalFormatting>
  <conditionalFormatting sqref="L21:L29"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{24C93C0D-1A44-4967-BB63-9CCB664FD5B1}</x14:id>
        </ext>
      </extLst>
    </cfRule>
  </conditionalFormatting>
  <conditionalFormatting sqref="L21:L29 L5:L16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{F3FE27E4-85E0-4D72-8BF1-B6D23B10B52D}</x14:id>
        </ext>
      </extLst>
    </cfRule>
  </conditionalFormatting>
  <pageMargins left="0.7" right="0.7" top="0.75" bottom="0.75" header="0.3" footer="0.3"/>
  <ignoredErrors>
    <ignoredError sqref="C3:D4 C19:D20 I3:J4 I19:J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D60B9F-E24C-4B34-B6BC-7132EE1032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E44EAFAD-0E18-44C6-B5D5-80B2FFBC36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AB74DD3-ACF7-43A8-B96C-AE4E331F3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0F823B7-F02F-46D0-8280-42FB913CE8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6C5EFFA-D937-4E8D-8D25-23568103E3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45ABF1BD-7363-421B-9761-2EAB56CCEC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10F39E6D-9CE9-4F80-AC17-9A57BCD51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22E98EB-213F-4DCF-AA47-757F39F2B4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9ED0D2A-1BD0-4F38-81CC-32266A7120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26854BE-5412-4166-8AE7-2FBB159B26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10CA07D-0488-4D7B-A0B3-66628E8CD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F94565F-E94E-41A6-A8EC-320964187F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99C43A43-8BB7-4EAA-9FB0-36E93B5DC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D739E24C-BFE9-49BB-BD9B-A6355BD9C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E49921A0-C585-4148-9CC4-1110CF6FEF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CBBC7DE6-482D-42A1-A3F2-172E9B3B7E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12B56475-54EA-4481-9381-80A92F8893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7A442166-AB31-44BF-AE90-90686328F0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2A8E8F4-00CD-4EC6-AE63-4CF8580473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41E57497-87C3-40F1-9C6C-E7C878AFA8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601DE84-00A8-440F-ADCE-121412D1D2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9C6A11C-7E8C-4CF6-BE59-2EC1B0C556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C12D8D02-9E46-456E-BC94-1394034C09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418985DD-CA88-472D-8E71-8E2A2D5EB1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3911CFA1-B4D0-4937-8C20-44D79FDFD7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3E72CFF-841F-4DA1-ADAF-EDB0C763AF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12D5EBA-796E-4F70-AE6B-22E60A0628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53E55E72-F4D1-4191-93D5-6FFAF9584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D318AF2-6F12-4E9F-B22C-659C297678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58BD3D05-D911-4C54-B18C-96803B600A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BCAB781A-0476-419D-BA9F-A1913E67B4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4D466199-57FD-4240-8505-88884FFFA47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893CC425-BF61-4D58-AD54-B4984318B6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6F33B1B5-EF23-44E1-8891-A1304945B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6E7813D2-D863-4469-9A7C-EF850DFC41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53657DBD-8C1F-4EB6-8AF9-26DF0CA2BA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6ADDA32F-A4EF-44C6-B4F5-ACBAF9CF30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203947E5-4151-4B16-A942-37DA6B59C7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EC0E7C0B-EE51-4412-A29F-C3121C6488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A36866C6-AAAD-4D4D-8555-FFB969B354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7551442E-D243-4C69-822C-987CABF6D4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B3129740-99B0-461C-A0DE-3B4E5EA6A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96FD12AE-5634-49CA-9FFD-9ED516024C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60E44B62-386F-4530-91A8-CA721E8C1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24C93C0D-1A44-4967-BB63-9CCB664FD5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3FE27E4-85E0-4D72-8BF1-B6D23B10B5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022FB565F7941BC9DF8C2C015FA3F" ma:contentTypeVersion="7" ma:contentTypeDescription="Create a new document." ma:contentTypeScope="" ma:versionID="f0c2d966de02f44bb93ac771ef6e6174">
  <xsd:schema xmlns:xsd="http://www.w3.org/2001/XMLSchema" xmlns:xs="http://www.w3.org/2001/XMLSchema" xmlns:p="http://schemas.microsoft.com/office/2006/metadata/properties" xmlns:ns2="61d82b6f-6036-467d-ae98-41e8b26ceacf" xmlns:ns3="7f237b2e-46e7-485b-89b2-135eb7f7de30" targetNamespace="http://schemas.microsoft.com/office/2006/metadata/properties" ma:root="true" ma:fieldsID="974827a8229aa522226b9ca7dc8425d1" ns2:_="" ns3:_="">
    <xsd:import namespace="61d82b6f-6036-467d-ae98-41e8b26ceacf"/>
    <xsd:import namespace="7f237b2e-46e7-485b-89b2-135eb7f7d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b6f-6036-467d-ae98-41e8b26cea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37b2e-46e7-485b-89b2-135eb7f7de3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375c47-460f-4ed2-a97d-0a580002255b}" ma:internalName="TaxCatchAll" ma:showField="CatchAllData" ma:web="7f237b2e-46e7-485b-89b2-135eb7f7d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Heit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b6f-6036-467d-ae98-41e8b26ceacf">
      <Terms xmlns="http://schemas.microsoft.com/office/infopath/2007/PartnerControls"/>
    </lcf76f155ced4ddcb4097134ff3c332f>
    <TaxCatchAll xmlns="7f237b2e-46e7-485b-89b2-135eb7f7de30" xsi:nil="true"/>
  </documentManagement>
</p:properties>
</file>

<file path=customXml/itemProps1.xml><?xml version="1.0" encoding="utf-8"?>
<ds:datastoreItem xmlns:ds="http://schemas.openxmlformats.org/officeDocument/2006/customXml" ds:itemID="{79CA7F5D-F379-4FC1-9714-245C498DCED9}"/>
</file>

<file path=customXml/itemProps2.xml><?xml version="1.0" encoding="utf-8"?>
<ds:datastoreItem xmlns:ds="http://schemas.openxmlformats.org/officeDocument/2006/customXml" ds:itemID="{BF423942-DE1C-48E5-9273-227D7258D85C}"/>
</file>

<file path=customXml/itemProps3.xml><?xml version="1.0" encoding="utf-8"?>
<ds:datastoreItem xmlns:ds="http://schemas.openxmlformats.org/officeDocument/2006/customXml" ds:itemID="{0FE22293-0E38-4BBD-BBE5-48EA54DBF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</vt:lpstr>
      <vt:lpstr>Feb</vt:lpstr>
      <vt:lpstr>Mar</vt:lpstr>
      <vt:lpstr>Apr</vt:lpstr>
      <vt:lpstr>Maí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2021-09-08T14:32:05Z</cp:lastPrinted>
  <dcterms:created xsi:type="dcterms:W3CDTF">2021-02-09T17:49:14Z</dcterms:created>
  <dcterms:modified xsi:type="dcterms:W3CDTF">2022-06-07T17:10:32Z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0x01010064A022FB565F7941BC9DF8C2C015FA3F</vt:lpwstr>
  </property>
</Properties>
</file>