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dny\OneDrive - Public Administration\A Ferðamannatölur\"/>
    </mc:Choice>
  </mc:AlternateContent>
  <xr:revisionPtr revIDLastSave="0" documentId="8_{5CD1F3AB-F92F-4467-B5A1-97C513E8B49D}" xr6:coauthVersionLast="47" xr6:coauthVersionMax="47" xr10:uidLastSave="{00000000-0000-0000-0000-000000000000}"/>
  <bookViews>
    <workbookView xWindow="28680" yWindow="-120" windowWidth="29040" windowHeight="15840" activeTab="7" xr2:uid="{890F66B1-4F7E-4123-97B4-BB01449A0C3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0" l="1"/>
  <c r="K35" i="10"/>
  <c r="F35" i="10"/>
  <c r="E35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3" i="10"/>
  <c r="K23" i="10"/>
  <c r="F23" i="10"/>
  <c r="E23" i="10"/>
  <c r="L18" i="10"/>
  <c r="K18" i="10"/>
  <c r="F18" i="10"/>
  <c r="E18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5" i="10"/>
  <c r="K5" i="10"/>
  <c r="F5" i="10"/>
  <c r="E5" i="10"/>
  <c r="L35" i="9"/>
  <c r="K35" i="9"/>
  <c r="F35" i="9"/>
  <c r="E35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3" i="9"/>
  <c r="K23" i="9"/>
  <c r="F23" i="9"/>
  <c r="E23" i="9"/>
  <c r="L18" i="9"/>
  <c r="K18" i="9"/>
  <c r="F18" i="9"/>
  <c r="E18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5" i="9"/>
  <c r="K5" i="9"/>
  <c r="F5" i="9"/>
  <c r="E5" i="9"/>
  <c r="L35" i="8"/>
  <c r="K35" i="8"/>
  <c r="F35" i="8"/>
  <c r="E35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3" i="8"/>
  <c r="K23" i="8"/>
  <c r="F23" i="8"/>
  <c r="E23" i="8"/>
  <c r="L18" i="8"/>
  <c r="K18" i="8"/>
  <c r="F18" i="8"/>
  <c r="E18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F14" i="7"/>
  <c r="F5" i="7"/>
  <c r="E5" i="7"/>
  <c r="L35" i="7"/>
  <c r="K35" i="7"/>
  <c r="F35" i="7"/>
  <c r="E35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3" i="7"/>
  <c r="K23" i="7"/>
  <c r="F23" i="7"/>
  <c r="E23" i="7"/>
  <c r="L18" i="7"/>
  <c r="K18" i="7"/>
  <c r="F18" i="7"/>
  <c r="E18" i="7"/>
  <c r="L16" i="7"/>
  <c r="K16" i="7"/>
  <c r="F16" i="7"/>
  <c r="E16" i="7"/>
  <c r="L15" i="7"/>
  <c r="K15" i="7"/>
  <c r="F15" i="7"/>
  <c r="E15" i="7"/>
  <c r="L14" i="7"/>
  <c r="K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E32" i="6"/>
  <c r="E26" i="6"/>
  <c r="E28" i="6"/>
  <c r="E30" i="6"/>
  <c r="E33" i="6"/>
  <c r="E31" i="6"/>
  <c r="E29" i="6"/>
  <c r="E27" i="6"/>
  <c r="E25" i="6"/>
  <c r="L35" i="6"/>
  <c r="K35" i="6"/>
  <c r="F35" i="6"/>
  <c r="E35" i="6"/>
  <c r="L33" i="6"/>
  <c r="K33" i="6"/>
  <c r="F33" i="6"/>
  <c r="L32" i="6"/>
  <c r="K32" i="6"/>
  <c r="F32" i="6"/>
  <c r="L31" i="6"/>
  <c r="K31" i="6"/>
  <c r="F31" i="6"/>
  <c r="L30" i="6"/>
  <c r="K30" i="6"/>
  <c r="F30" i="6"/>
  <c r="L29" i="6"/>
  <c r="K29" i="6"/>
  <c r="F29" i="6"/>
  <c r="L28" i="6"/>
  <c r="K28" i="6"/>
  <c r="F28" i="6"/>
  <c r="L27" i="6"/>
  <c r="K27" i="6"/>
  <c r="F27" i="6"/>
  <c r="L26" i="6"/>
  <c r="K26" i="6"/>
  <c r="F26" i="6"/>
  <c r="L25" i="6"/>
  <c r="K25" i="6"/>
  <c r="F25" i="6"/>
  <c r="L23" i="6"/>
  <c r="K23" i="6"/>
  <c r="F23" i="6"/>
  <c r="L18" i="6"/>
  <c r="K18" i="6"/>
  <c r="F18" i="6"/>
  <c r="E18" i="6"/>
  <c r="L16" i="6"/>
  <c r="K16" i="6"/>
  <c r="F16" i="6"/>
  <c r="E16" i="6"/>
  <c r="L15" i="6"/>
  <c r="K15" i="6"/>
  <c r="F15" i="6"/>
  <c r="E15" i="6"/>
  <c r="L14" i="6"/>
  <c r="K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L5" i="6"/>
  <c r="K5" i="6"/>
  <c r="F5" i="6"/>
  <c r="E5" i="6"/>
  <c r="L6" i="5"/>
  <c r="K6" i="5"/>
  <c r="F6" i="5"/>
  <c r="E6" i="5"/>
  <c r="L5" i="5"/>
  <c r="K5" i="5"/>
  <c r="F5" i="5"/>
  <c r="E5" i="5"/>
  <c r="L6" i="4"/>
  <c r="K6" i="4"/>
  <c r="F6" i="4"/>
  <c r="E6" i="4"/>
  <c r="L5" i="4"/>
  <c r="K5" i="4"/>
  <c r="F5" i="4"/>
  <c r="E5" i="4"/>
  <c r="L33" i="3"/>
  <c r="K33" i="3"/>
  <c r="F33" i="3"/>
  <c r="E33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3" i="2"/>
  <c r="K33" i="2"/>
  <c r="F33" i="2"/>
  <c r="E33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1" i="2"/>
  <c r="K21" i="2"/>
  <c r="F21" i="2"/>
  <c r="E21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5" i="2"/>
  <c r="K5" i="2"/>
  <c r="F5" i="2"/>
  <c r="E5" i="2"/>
  <c r="F33" i="1"/>
  <c r="E33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E23" i="6" l="1"/>
</calcChain>
</file>

<file path=xl/sharedStrings.xml><?xml version="1.0" encoding="utf-8"?>
<sst xmlns="http://schemas.openxmlformats.org/spreadsheetml/2006/main" count="726" uniqueCount="134">
  <si>
    <t>2020</t>
  </si>
  <si>
    <t>%</t>
  </si>
  <si>
    <t>2021</t>
  </si>
  <si>
    <t>Total number of visitors</t>
  </si>
  <si>
    <t>No.</t>
  </si>
  <si>
    <t>Increase/decrease</t>
  </si>
  <si>
    <t xml:space="preserve">  Poland</t>
  </si>
  <si>
    <t xml:space="preserve">  USA</t>
  </si>
  <si>
    <t xml:space="preserve">  UK</t>
  </si>
  <si>
    <t xml:space="preserve">  Denmark</t>
  </si>
  <si>
    <t xml:space="preserve">  France</t>
  </si>
  <si>
    <t xml:space="preserve">  Spain</t>
  </si>
  <si>
    <t>January by nationality</t>
  </si>
  <si>
    <t xml:space="preserve">  Germany</t>
  </si>
  <si>
    <t xml:space="preserve">  Baltic states</t>
  </si>
  <si>
    <t xml:space="preserve">  Sweden</t>
  </si>
  <si>
    <t>British Isles</t>
  </si>
  <si>
    <t>Southern Europe</t>
  </si>
  <si>
    <t>Asia</t>
  </si>
  <si>
    <t>Australia/New-Zealand</t>
  </si>
  <si>
    <t>Iceland</t>
  </si>
  <si>
    <t>Nordic countries</t>
  </si>
  <si>
    <t>Central Europe</t>
  </si>
  <si>
    <t>Eastern Europe</t>
  </si>
  <si>
    <t>North-America</t>
  </si>
  <si>
    <t xml:space="preserve">  Italy</t>
  </si>
  <si>
    <t xml:space="preserve">Top 10 countries Jan. 2021 (73% of total) </t>
  </si>
  <si>
    <t>Other</t>
  </si>
  <si>
    <t>January by market area*</t>
  </si>
  <si>
    <t xml:space="preserve">  Holland</t>
  </si>
  <si>
    <t xml:space="preserve">  Switzerland</t>
  </si>
  <si>
    <t>February by market area*</t>
  </si>
  <si>
    <t>January-February by market area*</t>
  </si>
  <si>
    <t>February by nationality</t>
  </si>
  <si>
    <t>January-February by nationality</t>
  </si>
  <si>
    <t xml:space="preserve">  Spánn</t>
  </si>
  <si>
    <t>March by market area*</t>
  </si>
  <si>
    <t xml:space="preserve">  NL</t>
  </si>
  <si>
    <t xml:space="preserve">Top 10 countries Feb. 2021 (73% of total) </t>
  </si>
  <si>
    <t xml:space="preserve">Top 10 countries March 2021 (72% of total) </t>
  </si>
  <si>
    <t xml:space="preserve">Top 10 countries Jan-.Feb. 2021 (72% of total) </t>
  </si>
  <si>
    <t xml:space="preserve">Top 10 countries January-March 2021 (72% of total) </t>
  </si>
  <si>
    <t>April by market area 2021*</t>
  </si>
  <si>
    <t>January - March by nationality</t>
  </si>
  <si>
    <t>January- March by market area*</t>
  </si>
  <si>
    <t>January- April by market area 2021*</t>
  </si>
  <si>
    <t>January- April by nationality 2021*</t>
  </si>
  <si>
    <t>% of departures</t>
  </si>
  <si>
    <t>Total number</t>
  </si>
  <si>
    <t>Top ten countries:*</t>
  </si>
  <si>
    <t>Number</t>
  </si>
  <si>
    <t>*Top ten  countries were  72%,2.</t>
  </si>
  <si>
    <t>*Top ten countries were 72,2%.</t>
  </si>
  <si>
    <t>April by nationality 2021</t>
  </si>
  <si>
    <t xml:space="preserve">April </t>
  </si>
  <si>
    <t>Foreigners*</t>
  </si>
  <si>
    <t>Icelanders</t>
  </si>
  <si>
    <t>*Sample counts were not performed by nationality in April 2020.</t>
  </si>
  <si>
    <t>January - April</t>
  </si>
  <si>
    <t>March by nationality</t>
  </si>
  <si>
    <t>Heildarfjöldi</t>
  </si>
  <si>
    <t>May by market area 2021*</t>
  </si>
  <si>
    <t>January- May by market area 2021*</t>
  </si>
  <si>
    <t>May by nationality 2021</t>
  </si>
  <si>
    <t>January - May</t>
  </si>
  <si>
    <t>May</t>
  </si>
  <si>
    <t>*Sample counts were not performed by nationality in May 2020.</t>
  </si>
  <si>
    <t>* Top ten  countries were 83,3%.</t>
  </si>
  <si>
    <t>*Top ten countries were 76,9%.</t>
  </si>
  <si>
    <t xml:space="preserve">  Batic states</t>
  </si>
  <si>
    <t xml:space="preserve">  Austria</t>
  </si>
  <si>
    <t>DEPARTURES THROUGH KEFLAVIK AIRPORT</t>
  </si>
  <si>
    <t>Increse/decrease</t>
  </si>
  <si>
    <t>June by nationality</t>
  </si>
  <si>
    <t>USA</t>
  </si>
  <si>
    <t>Poland</t>
  </si>
  <si>
    <t>Germany</t>
  </si>
  <si>
    <t>UK</t>
  </si>
  <si>
    <t>France</t>
  </si>
  <si>
    <t>Baltic states</t>
  </si>
  <si>
    <t>Italy</t>
  </si>
  <si>
    <t>Israel</t>
  </si>
  <si>
    <t>Denmark</t>
  </si>
  <si>
    <t>Switzerland</t>
  </si>
  <si>
    <t>Spain</t>
  </si>
  <si>
    <t>Top ten countries June 2021 (86,1% of total)</t>
  </si>
  <si>
    <t>Other nationalities (13,9% of total)</t>
  </si>
  <si>
    <t>Other nationalities (18,6% of total)</t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</si>
  <si>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</si>
  <si>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</si>
  <si>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</t>
    </r>
    <r>
      <rPr>
        <sz val="8"/>
        <color theme="1"/>
        <rFont val="Calibri"/>
        <family val="2"/>
        <scheme val="minor"/>
      </rPr>
      <t xml:space="preserve">e: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</si>
  <si>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t>-</t>
  </si>
  <si>
    <t xml:space="preserve">Source: Icelandic Tourist Board/Isavia. Departure/Sample counts, transit passengers not included. </t>
  </si>
  <si>
    <t>January - May by nationality 2021*</t>
  </si>
  <si>
    <t>January - June by nationality</t>
  </si>
  <si>
    <t>January - June by market area*</t>
  </si>
  <si>
    <t>June by market area*</t>
  </si>
  <si>
    <t>July by nationality</t>
  </si>
  <si>
    <t>January - July by nationality</t>
  </si>
  <si>
    <t>January - July by market area*</t>
  </si>
  <si>
    <t>July by market area*</t>
  </si>
  <si>
    <t>Other nationalities (14,9% of total)</t>
  </si>
  <si>
    <t>Top ten countries July 2021 (85,1% of total)</t>
  </si>
  <si>
    <t>Austria</t>
  </si>
  <si>
    <t>Other nationalities (16,6% of total)</t>
  </si>
  <si>
    <t>August by market area*</t>
  </si>
  <si>
    <t>August by nationality</t>
  </si>
  <si>
    <t>January - August by nationality</t>
  </si>
  <si>
    <t>January - August by market area*</t>
  </si>
  <si>
    <t>Top 10 countries January-July 2021 (83,4% of total)</t>
  </si>
  <si>
    <t>Top 10 countries January-June 2021 (81,4% of total)</t>
  </si>
  <si>
    <t>Top ten countries August 2021 (80,6% of total)</t>
  </si>
  <si>
    <t>Other nationalities (18,3% of total)</t>
  </si>
  <si>
    <t>Other nationalities (19,4% of total)</t>
  </si>
  <si>
    <t>Top 10 countries January-August 2021 (81,7% of total)</t>
  </si>
  <si>
    <t>September by nationality</t>
  </si>
  <si>
    <t>January - September by nationality</t>
  </si>
  <si>
    <t>January - September by market area*</t>
  </si>
  <si>
    <t>September by market area*</t>
  </si>
  <si>
    <t>Netherlands</t>
  </si>
  <si>
    <t>Begium</t>
  </si>
  <si>
    <t>Top ten countries September 2021 (77,7% of total)</t>
  </si>
  <si>
    <t>Other nationalities Sep 2021 (22,3% of total)</t>
  </si>
  <si>
    <t>Top 10 countries January-September 2021 (80,1% of total)</t>
  </si>
  <si>
    <t>October by nationality</t>
  </si>
  <si>
    <t>January - October by nationality</t>
  </si>
  <si>
    <t>January - October by market area*</t>
  </si>
  <si>
    <t>October by market area*</t>
  </si>
  <si>
    <t>Canada</t>
  </si>
  <si>
    <t>Other nationalities Jan-Sep 2021 (18,3% of total)</t>
  </si>
  <si>
    <t>Top ten countries October 2021 (79,5% of total)</t>
  </si>
  <si>
    <t>Top 10 countries January-October 2021 (79,4% of total)</t>
  </si>
  <si>
    <t>Other nationalities Jan-Oct 2021 (20,6% of total)</t>
  </si>
  <si>
    <t>Other nationalities Oct 2021 (20,5%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</si>
</sst>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8" tint="-0.499984740745262"/>
      </bottom>
      <diagonal/>
    </border>
    <border>
      <left/>
      <right style="thin">
        <color theme="1"/>
      </right>
      <top style="medium">
        <color theme="8" tint="-0.499984740745262"/>
      </top>
      <bottom/>
      <diagonal/>
    </border>
    <border>
      <left style="thin">
        <color theme="1"/>
      </left>
      <right/>
      <top style="medium">
        <color theme="8" tint="-0.499984740745262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164" fontId="1" fillId="2" borderId="11" xfId="0" applyNumberFormat="1" applyFont="1" applyFill="1" applyBorder="1"/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164" fontId="0" fillId="3" borderId="9" xfId="0" applyNumberFormat="1" applyFill="1" applyBorder="1"/>
    <xf numFmtId="0" fontId="6" fillId="0" borderId="0" xfId="0" applyFont="1"/>
    <xf numFmtId="0" fontId="0" fillId="2" borderId="0" xfId="0" applyFill="1"/>
    <xf numFmtId="3" fontId="0" fillId="2" borderId="0" xfId="0" applyNumberFormat="1" applyFill="1"/>
    <xf numFmtId="3" fontId="0" fillId="2" borderId="13" xfId="0" applyNumberFormat="1" applyFill="1" applyBorder="1"/>
    <xf numFmtId="164" fontId="0" fillId="2" borderId="0" xfId="0" applyNumberFormat="1" applyFill="1"/>
    <xf numFmtId="3" fontId="0" fillId="0" borderId="14" xfId="0" applyNumberFormat="1" applyBorder="1"/>
    <xf numFmtId="0" fontId="7" fillId="0" borderId="0" xfId="0" applyFont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1" fillId="2" borderId="6" xfId="0" applyNumberFormat="1" applyFont="1" applyFill="1" applyBorder="1"/>
    <xf numFmtId="164" fontId="0" fillId="2" borderId="0" xfId="0" applyNumberFormat="1" applyFill="1" applyAlignment="1">
      <alignment wrapText="1"/>
    </xf>
    <xf numFmtId="3" fontId="0" fillId="3" borderId="6" xfId="0" applyNumberFormat="1" applyFill="1" applyBorder="1"/>
    <xf numFmtId="3" fontId="0" fillId="0" borderId="6" xfId="0" applyNumberFormat="1" applyBorder="1"/>
    <xf numFmtId="3" fontId="0" fillId="0" borderId="17" xfId="0" applyNumberFormat="1" applyBorder="1"/>
    <xf numFmtId="3" fontId="0" fillId="3" borderId="18" xfId="0" applyNumberFormat="1" applyFill="1" applyBorder="1"/>
    <xf numFmtId="0" fontId="0" fillId="0" borderId="0" xfId="0"/>
    <xf numFmtId="0" fontId="1" fillId="0" borderId="21" xfId="0" applyFont="1" applyBorder="1" applyAlignment="1">
      <alignment horizontal="right"/>
    </xf>
    <xf numFmtId="0" fontId="0" fillId="0" borderId="0" xfId="0"/>
    <xf numFmtId="0" fontId="1" fillId="0" borderId="22" xfId="0" applyFont="1" applyBorder="1" applyAlignment="1">
      <alignment horizontal="right"/>
    </xf>
    <xf numFmtId="3" fontId="1" fillId="2" borderId="27" xfId="0" applyNumberFormat="1" applyFont="1" applyFill="1" applyBorder="1"/>
    <xf numFmtId="0" fontId="0" fillId="0" borderId="7" xfId="0" applyBorder="1" applyAlignment="1">
      <alignment horizontal="left"/>
    </xf>
    <xf numFmtId="41" fontId="0" fillId="3" borderId="0" xfId="0" applyNumberFormat="1" applyFill="1"/>
    <xf numFmtId="41" fontId="0" fillId="3" borderId="5" xfId="0" applyNumberFormat="1" applyFill="1" applyBorder="1"/>
    <xf numFmtId="0" fontId="0" fillId="0" borderId="0" xfId="0"/>
    <xf numFmtId="0" fontId="0" fillId="3" borderId="0" xfId="0" applyFill="1"/>
    <xf numFmtId="0" fontId="0" fillId="0" borderId="0" xfId="0"/>
    <xf numFmtId="0" fontId="2" fillId="0" borderId="0" xfId="0" applyFont="1"/>
    <xf numFmtId="3" fontId="1" fillId="2" borderId="28" xfId="0" applyNumberFormat="1" applyFont="1" applyFill="1" applyBorder="1"/>
    <xf numFmtId="0" fontId="0" fillId="3" borderId="7" xfId="0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0" fillId="3" borderId="7" xfId="0" applyNumberFormat="1" applyFill="1" applyBorder="1"/>
    <xf numFmtId="3" fontId="0" fillId="3" borderId="21" xfId="0" applyNumberFormat="1" applyFill="1" applyBorder="1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49" fontId="1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0" xfId="0" applyAlignment="1">
      <alignment wrapText="1"/>
    </xf>
    <xf numFmtId="49" fontId="1" fillId="0" borderId="23" xfId="0" applyNumberFormat="1" applyFont="1" applyBorder="1" applyAlignment="1">
      <alignment horizontal="right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9" fillId="0" borderId="5" xfId="0" applyFont="1" applyBorder="1"/>
    <xf numFmtId="0" fontId="0" fillId="0" borderId="13" xfId="0" applyBorder="1"/>
  </cellXfs>
  <cellStyles count="2">
    <cellStyle name="Normal" xfId="0" builtinId="0"/>
    <cellStyle name="Normal 3" xfId="1" xr:uid="{A6E8B02F-08A2-4A1B-8B1A-964C322D1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37"/>
  <sheetViews>
    <sheetView zoomScaleNormal="100" workbookViewId="0">
      <selection activeCell="P15" sqref="P15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71</v>
      </c>
    </row>
    <row r="2" spans="2:6" ht="15.75" thickBot="1" x14ac:dyDescent="0.3">
      <c r="B2" s="2" t="s">
        <v>12</v>
      </c>
    </row>
    <row r="3" spans="2:6" ht="15.75" thickTop="1" x14ac:dyDescent="0.25">
      <c r="B3" s="74"/>
      <c r="C3" s="76" t="s">
        <v>0</v>
      </c>
      <c r="D3" s="77" t="s">
        <v>2</v>
      </c>
      <c r="E3" s="79" t="s">
        <v>5</v>
      </c>
      <c r="F3" s="80"/>
    </row>
    <row r="4" spans="2:6" x14ac:dyDescent="0.25">
      <c r="B4" s="75"/>
      <c r="C4" s="75"/>
      <c r="D4" s="78"/>
      <c r="E4" s="23" t="s">
        <v>4</v>
      </c>
      <c r="F4" s="23" t="s">
        <v>1</v>
      </c>
    </row>
    <row r="5" spans="2:6" x14ac:dyDescent="0.25">
      <c r="B5" s="3" t="s">
        <v>3</v>
      </c>
      <c r="C5" s="4">
        <v>120918</v>
      </c>
      <c r="D5" s="5">
        <v>4362</v>
      </c>
      <c r="E5" s="4">
        <f>D5-C5</f>
        <v>-116556</v>
      </c>
      <c r="F5" s="6">
        <f>(D5/C5)-1</f>
        <v>-0.96392596635736616</v>
      </c>
    </row>
    <row r="6" spans="2:6" x14ac:dyDescent="0.25">
      <c r="B6" s="7" t="s">
        <v>26</v>
      </c>
      <c r="D6" s="8"/>
    </row>
    <row r="7" spans="2:6" x14ac:dyDescent="0.25">
      <c r="B7" s="9" t="s">
        <v>6</v>
      </c>
      <c r="C7" s="10">
        <v>8372</v>
      </c>
      <c r="D7" s="11">
        <v>1223</v>
      </c>
      <c r="E7" s="10">
        <f t="shared" ref="E7:E16" si="0">D7-C7</f>
        <v>-7149</v>
      </c>
      <c r="F7" s="12">
        <f t="shared" ref="F7:F16" si="1">(D7/C7)-1</f>
        <v>-0.85391782130912564</v>
      </c>
    </row>
    <row r="8" spans="2:6" x14ac:dyDescent="0.25">
      <c r="B8" t="s">
        <v>13</v>
      </c>
      <c r="C8" s="13">
        <v>6593</v>
      </c>
      <c r="D8" s="14">
        <v>406</v>
      </c>
      <c r="E8" s="13">
        <f t="shared" si="0"/>
        <v>-6187</v>
      </c>
      <c r="F8" s="15">
        <f t="shared" si="1"/>
        <v>-0.93841953587137872</v>
      </c>
    </row>
    <row r="9" spans="2:6" x14ac:dyDescent="0.25">
      <c r="B9" s="9" t="s">
        <v>14</v>
      </c>
      <c r="C9" s="10">
        <v>1362</v>
      </c>
      <c r="D9" s="11">
        <v>346</v>
      </c>
      <c r="E9" s="10">
        <f t="shared" si="0"/>
        <v>-1016</v>
      </c>
      <c r="F9" s="12">
        <f t="shared" si="1"/>
        <v>-0.74596182085168872</v>
      </c>
    </row>
    <row r="10" spans="2:6" x14ac:dyDescent="0.25">
      <c r="B10" t="s">
        <v>7</v>
      </c>
      <c r="C10" s="13">
        <v>17887</v>
      </c>
      <c r="D10" s="14">
        <v>279</v>
      </c>
      <c r="E10" s="13">
        <f t="shared" si="0"/>
        <v>-17608</v>
      </c>
      <c r="F10" s="15">
        <f t="shared" si="1"/>
        <v>-0.98440207972270366</v>
      </c>
    </row>
    <row r="11" spans="2:6" x14ac:dyDescent="0.25">
      <c r="B11" s="9" t="s">
        <v>8</v>
      </c>
      <c r="C11" s="10">
        <v>30466</v>
      </c>
      <c r="D11" s="11">
        <v>224</v>
      </c>
      <c r="E11" s="10">
        <f t="shared" si="0"/>
        <v>-30242</v>
      </c>
      <c r="F11" s="12">
        <f t="shared" si="1"/>
        <v>-0.99264754152169632</v>
      </c>
    </row>
    <row r="12" spans="2:6" x14ac:dyDescent="0.25">
      <c r="B12" t="s">
        <v>9</v>
      </c>
      <c r="C12" s="13">
        <v>1920</v>
      </c>
      <c r="D12" s="14">
        <v>206</v>
      </c>
      <c r="E12" s="13">
        <f t="shared" si="0"/>
        <v>-1714</v>
      </c>
      <c r="F12" s="15">
        <f t="shared" si="1"/>
        <v>-0.89270833333333333</v>
      </c>
    </row>
    <row r="13" spans="2:6" x14ac:dyDescent="0.25">
      <c r="B13" s="9" t="s">
        <v>15</v>
      </c>
      <c r="C13" s="10">
        <v>1447</v>
      </c>
      <c r="D13" s="11">
        <v>150</v>
      </c>
      <c r="E13" s="10">
        <f t="shared" si="0"/>
        <v>-1297</v>
      </c>
      <c r="F13" s="12">
        <f t="shared" si="1"/>
        <v>-0.89633724948168625</v>
      </c>
    </row>
    <row r="14" spans="2:6" x14ac:dyDescent="0.25">
      <c r="B14" t="s">
        <v>10</v>
      </c>
      <c r="C14" s="13">
        <v>5562</v>
      </c>
      <c r="D14" s="14">
        <v>147</v>
      </c>
      <c r="E14" s="13">
        <f t="shared" si="0"/>
        <v>-5415</v>
      </c>
      <c r="F14" s="15">
        <f t="shared" si="1"/>
        <v>-0.97357065803667742</v>
      </c>
    </row>
    <row r="15" spans="2:6" x14ac:dyDescent="0.25">
      <c r="B15" s="9" t="s">
        <v>11</v>
      </c>
      <c r="C15" s="10">
        <v>1864</v>
      </c>
      <c r="D15" s="11">
        <v>102</v>
      </c>
      <c r="E15" s="10">
        <f t="shared" si="0"/>
        <v>-1762</v>
      </c>
      <c r="F15" s="12">
        <f t="shared" si="1"/>
        <v>-0.94527896995708149</v>
      </c>
    </row>
    <row r="16" spans="2:6" x14ac:dyDescent="0.25">
      <c r="B16" s="16" t="s">
        <v>25</v>
      </c>
      <c r="C16" s="17">
        <v>2626</v>
      </c>
      <c r="D16" s="18">
        <v>91</v>
      </c>
      <c r="E16" s="17">
        <f t="shared" si="0"/>
        <v>-2535</v>
      </c>
      <c r="F16" s="19">
        <f t="shared" si="1"/>
        <v>-0.96534653465346532</v>
      </c>
    </row>
    <row r="17" spans="2:6" x14ac:dyDescent="0.25">
      <c r="B17" s="20"/>
    </row>
    <row r="18" spans="2:6" ht="15.75" thickBot="1" x14ac:dyDescent="0.3">
      <c r="B18" s="2" t="s">
        <v>28</v>
      </c>
    </row>
    <row r="19" spans="2:6" ht="15.75" thickTop="1" x14ac:dyDescent="0.25">
      <c r="B19" s="74"/>
      <c r="C19" s="76" t="s">
        <v>0</v>
      </c>
      <c r="D19" s="77" t="s">
        <v>2</v>
      </c>
      <c r="E19" s="79" t="s">
        <v>5</v>
      </c>
      <c r="F19" s="80"/>
    </row>
    <row r="20" spans="2:6" x14ac:dyDescent="0.25">
      <c r="B20" s="81"/>
      <c r="C20" s="81"/>
      <c r="D20" s="82"/>
      <c r="E20" s="24" t="s">
        <v>4</v>
      </c>
      <c r="F20" s="24" t="s">
        <v>1</v>
      </c>
    </row>
    <row r="21" spans="2:6" x14ac:dyDescent="0.25">
      <c r="B21" s="25" t="s">
        <v>3</v>
      </c>
      <c r="C21" s="26">
        <v>120918</v>
      </c>
      <c r="D21" s="27">
        <v>4362</v>
      </c>
      <c r="E21" s="26">
        <f>D21-C21</f>
        <v>-116556</v>
      </c>
      <c r="F21" s="28">
        <f>(D21/C21)-1</f>
        <v>-0.96392596635736616</v>
      </c>
    </row>
    <row r="22" spans="2:6" x14ac:dyDescent="0.25">
      <c r="D22" s="8"/>
    </row>
    <row r="23" spans="2:6" x14ac:dyDescent="0.25">
      <c r="B23" s="9" t="s">
        <v>21</v>
      </c>
      <c r="C23" s="10">
        <v>5831</v>
      </c>
      <c r="D23" s="11">
        <v>471</v>
      </c>
      <c r="E23" s="10">
        <f t="shared" ref="E23:E31" si="2">D23-C23</f>
        <v>-5360</v>
      </c>
      <c r="F23" s="12">
        <f t="shared" ref="F23:F31" si="3">(D23/C23)-1</f>
        <v>-0.91922483279025902</v>
      </c>
    </row>
    <row r="24" spans="2:6" x14ac:dyDescent="0.25">
      <c r="B24" t="s">
        <v>16</v>
      </c>
      <c r="C24" s="13">
        <v>32831</v>
      </c>
      <c r="D24" s="14">
        <v>238</v>
      </c>
      <c r="E24" s="13">
        <f t="shared" si="2"/>
        <v>-32593</v>
      </c>
      <c r="F24" s="15">
        <f t="shared" si="3"/>
        <v>-0.99275075386068046</v>
      </c>
    </row>
    <row r="25" spans="2:6" x14ac:dyDescent="0.25">
      <c r="B25" s="9" t="s">
        <v>22</v>
      </c>
      <c r="C25" s="10">
        <v>17386</v>
      </c>
      <c r="D25" s="11">
        <v>757</v>
      </c>
      <c r="E25" s="10">
        <f t="shared" si="2"/>
        <v>-16629</v>
      </c>
      <c r="F25" s="12">
        <f t="shared" si="3"/>
        <v>-0.95645922006211892</v>
      </c>
    </row>
    <row r="26" spans="2:6" x14ac:dyDescent="0.25">
      <c r="B26" t="s">
        <v>17</v>
      </c>
      <c r="C26" s="13">
        <v>4490</v>
      </c>
      <c r="D26" s="14">
        <v>193</v>
      </c>
      <c r="E26" s="13">
        <f t="shared" si="2"/>
        <v>-4297</v>
      </c>
      <c r="F26" s="15">
        <f t="shared" si="3"/>
        <v>-0.95701559020044547</v>
      </c>
    </row>
    <row r="27" spans="2:6" x14ac:dyDescent="0.25">
      <c r="B27" s="9" t="s">
        <v>23</v>
      </c>
      <c r="C27" s="10">
        <v>10073</v>
      </c>
      <c r="D27" s="11">
        <v>1589</v>
      </c>
      <c r="E27" s="10">
        <f t="shared" si="2"/>
        <v>-8484</v>
      </c>
      <c r="F27" s="12">
        <f t="shared" si="3"/>
        <v>-0.84225156358582343</v>
      </c>
    </row>
    <row r="28" spans="2:6" x14ac:dyDescent="0.25">
      <c r="B28" t="s">
        <v>24</v>
      </c>
      <c r="C28" s="13">
        <v>19976</v>
      </c>
      <c r="D28" s="14">
        <v>297</v>
      </c>
      <c r="E28" s="13">
        <f t="shared" si="2"/>
        <v>-19679</v>
      </c>
      <c r="F28" s="15">
        <f t="shared" si="3"/>
        <v>-0.98513215859030834</v>
      </c>
    </row>
    <row r="29" spans="2:6" x14ac:dyDescent="0.25">
      <c r="B29" s="9" t="s">
        <v>18</v>
      </c>
      <c r="C29" s="10">
        <v>18910</v>
      </c>
      <c r="D29" s="11">
        <v>67</v>
      </c>
      <c r="E29" s="10">
        <f t="shared" si="2"/>
        <v>-18843</v>
      </c>
      <c r="F29" s="12">
        <f t="shared" si="3"/>
        <v>-0.99645690111052354</v>
      </c>
    </row>
    <row r="30" spans="2:6" x14ac:dyDescent="0.25">
      <c r="B30" t="s">
        <v>19</v>
      </c>
      <c r="C30" s="13">
        <v>2661</v>
      </c>
      <c r="D30" s="14">
        <v>18</v>
      </c>
      <c r="E30" s="13">
        <f t="shared" si="2"/>
        <v>-2643</v>
      </c>
      <c r="F30" s="15">
        <f t="shared" si="3"/>
        <v>-0.99323562570462232</v>
      </c>
    </row>
    <row r="31" spans="2:6" x14ac:dyDescent="0.25">
      <c r="B31" s="29" t="s">
        <v>27</v>
      </c>
      <c r="C31" s="30">
        <v>8760</v>
      </c>
      <c r="D31" s="31">
        <v>732</v>
      </c>
      <c r="E31" s="30">
        <f t="shared" si="2"/>
        <v>-8028</v>
      </c>
      <c r="F31" s="32">
        <f t="shared" si="3"/>
        <v>-0.91643835616438352</v>
      </c>
    </row>
    <row r="32" spans="2:6" x14ac:dyDescent="0.25">
      <c r="B32" s="20"/>
      <c r="C32" s="13"/>
      <c r="D32" s="13"/>
    </row>
    <row r="33" spans="2:6" x14ac:dyDescent="0.25">
      <c r="B33" s="2" t="s">
        <v>20</v>
      </c>
      <c r="C33" s="21">
        <v>38068</v>
      </c>
      <c r="D33" s="21">
        <v>6098</v>
      </c>
      <c r="E33" s="21">
        <f>D33-C33</f>
        <v>-31970</v>
      </c>
      <c r="F33" s="22">
        <f>(D33/C33)-1</f>
        <v>-0.83981296627088364</v>
      </c>
    </row>
    <row r="35" spans="2:6" ht="53.25" customHeight="1" x14ac:dyDescent="0.25">
      <c r="B35" s="73" t="s">
        <v>88</v>
      </c>
      <c r="C35" s="73"/>
      <c r="D35" s="73"/>
      <c r="E35" s="73"/>
      <c r="F35" s="73"/>
    </row>
    <row r="37" spans="2:6" x14ac:dyDescent="0.25">
      <c r="B37" s="20" t="s">
        <v>92</v>
      </c>
    </row>
  </sheetData>
  <mergeCells count="9">
    <mergeCell ref="B35:F35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21:F33 F7:F16 F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21:F33 F5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33 F5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20:D20 C19:D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F070-5D47-4019-A89A-A20C6CDFB04A}">
  <dimension ref="B1:L40"/>
  <sheetViews>
    <sheetView topLeftCell="A8" workbookViewId="0">
      <selection activeCell="S31" sqref="S31"/>
    </sheetView>
  </sheetViews>
  <sheetFormatPr defaultRowHeight="15" x14ac:dyDescent="0.25"/>
  <cols>
    <col min="1" max="1" width="9.140625" style="72"/>
    <col min="2" max="2" width="24.7109375" style="72" customWidth="1"/>
    <col min="3" max="6" width="9.140625" style="72"/>
    <col min="7" max="7" width="6.5703125" style="72" customWidth="1"/>
    <col min="8" max="8" width="21.5703125" style="72" customWidth="1"/>
    <col min="9" max="9" width="9.140625" style="72"/>
    <col min="10" max="10" width="10" style="72" customWidth="1"/>
    <col min="11" max="16384" width="9.140625" style="72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124</v>
      </c>
      <c r="H2" s="2" t="s">
        <v>125</v>
      </c>
    </row>
    <row r="3" spans="2:12" ht="17.25" customHeight="1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72</v>
      </c>
      <c r="L3" s="80"/>
    </row>
    <row r="4" spans="2:12" ht="15.75" thickBot="1" x14ac:dyDescent="0.3">
      <c r="B4" s="90"/>
      <c r="C4" s="90"/>
      <c r="D4" s="94"/>
      <c r="E4" s="52" t="s">
        <v>4</v>
      </c>
      <c r="F4" s="52" t="s">
        <v>1</v>
      </c>
      <c r="H4" s="90"/>
      <c r="I4" s="90"/>
      <c r="J4" s="94"/>
      <c r="K4" s="52" t="s">
        <v>4</v>
      </c>
      <c r="L4" s="52" t="s">
        <v>1</v>
      </c>
    </row>
    <row r="5" spans="2:12" x14ac:dyDescent="0.25">
      <c r="B5" s="3" t="s">
        <v>48</v>
      </c>
      <c r="C5" s="4">
        <v>5923</v>
      </c>
      <c r="D5" s="5">
        <v>103237</v>
      </c>
      <c r="E5" s="4">
        <f>D5-C5</f>
        <v>97314</v>
      </c>
      <c r="F5" s="6">
        <f>(D5/C5)-1</f>
        <v>16.429849738308288</v>
      </c>
      <c r="H5" s="3" t="s">
        <v>48</v>
      </c>
      <c r="I5" s="4">
        <v>467119</v>
      </c>
      <c r="J5" s="5">
        <v>548024</v>
      </c>
      <c r="K5" s="4">
        <f>J5-I5</f>
        <v>80905</v>
      </c>
      <c r="L5" s="6">
        <f>(J5/I5)-1</f>
        <v>0.17319997687955313</v>
      </c>
    </row>
    <row r="6" spans="2:12" ht="15.75" customHeight="1" x14ac:dyDescent="0.25">
      <c r="B6" s="7" t="s">
        <v>130</v>
      </c>
      <c r="D6" s="8"/>
      <c r="H6" s="7" t="s">
        <v>131</v>
      </c>
      <c r="J6" s="8"/>
    </row>
    <row r="7" spans="2:12" x14ac:dyDescent="0.25">
      <c r="B7" s="58" t="s">
        <v>74</v>
      </c>
      <c r="C7" s="10">
        <v>300</v>
      </c>
      <c r="D7" s="11">
        <v>32715</v>
      </c>
      <c r="E7" s="10">
        <f t="shared" ref="E7:E16" si="0">D7-C7</f>
        <v>32415</v>
      </c>
      <c r="F7" s="12">
        <f t="shared" ref="F7:F16" si="1">(D7/C7)-1</f>
        <v>108.05</v>
      </c>
      <c r="H7" s="58" t="s">
        <v>74</v>
      </c>
      <c r="I7" s="10">
        <v>52076</v>
      </c>
      <c r="J7" s="11">
        <v>201685</v>
      </c>
      <c r="K7" s="10">
        <f t="shared" ref="K7:K16" si="2">J7-I7</f>
        <v>149609</v>
      </c>
      <c r="L7" s="12">
        <f t="shared" ref="L7:L16" si="3">(J7/I7)-1</f>
        <v>2.8728973039403947</v>
      </c>
    </row>
    <row r="8" spans="2:12" x14ac:dyDescent="0.25">
      <c r="B8" s="72" t="s">
        <v>77</v>
      </c>
      <c r="C8" s="13">
        <v>387</v>
      </c>
      <c r="D8" s="14">
        <v>10227</v>
      </c>
      <c r="E8" s="13">
        <f t="shared" si="0"/>
        <v>9840</v>
      </c>
      <c r="F8" s="15">
        <f t="shared" si="1"/>
        <v>25.426356589147286</v>
      </c>
      <c r="H8" s="72" t="s">
        <v>76</v>
      </c>
      <c r="I8" s="13">
        <v>43343</v>
      </c>
      <c r="J8" s="14">
        <v>53333</v>
      </c>
      <c r="K8" s="13">
        <f t="shared" si="2"/>
        <v>9990</v>
      </c>
      <c r="L8" s="15">
        <f t="shared" si="3"/>
        <v>0.23048704519760976</v>
      </c>
    </row>
    <row r="9" spans="2:12" x14ac:dyDescent="0.25">
      <c r="B9" s="58" t="s">
        <v>76</v>
      </c>
      <c r="C9" s="10">
        <v>480</v>
      </c>
      <c r="D9" s="11">
        <v>9957</v>
      </c>
      <c r="E9" s="10">
        <f t="shared" si="0"/>
        <v>9477</v>
      </c>
      <c r="F9" s="12">
        <f t="shared" si="1"/>
        <v>19.743749999999999</v>
      </c>
      <c r="H9" s="58" t="s">
        <v>75</v>
      </c>
      <c r="I9" s="10">
        <v>32947</v>
      </c>
      <c r="J9" s="11">
        <v>39117</v>
      </c>
      <c r="K9" s="10">
        <f t="shared" si="2"/>
        <v>6170</v>
      </c>
      <c r="L9" s="12">
        <f t="shared" si="3"/>
        <v>0.18727046468570729</v>
      </c>
    </row>
    <row r="10" spans="2:12" x14ac:dyDescent="0.25">
      <c r="B10" s="72" t="s">
        <v>82</v>
      </c>
      <c r="C10" s="13">
        <v>412</v>
      </c>
      <c r="D10" s="14">
        <v>5437</v>
      </c>
      <c r="E10" s="13">
        <f t="shared" si="0"/>
        <v>5025</v>
      </c>
      <c r="F10" s="15">
        <f t="shared" si="1"/>
        <v>12.196601941747574</v>
      </c>
      <c r="H10" s="72" t="s">
        <v>77</v>
      </c>
      <c r="I10" s="13">
        <v>101429</v>
      </c>
      <c r="J10" s="14">
        <v>31307</v>
      </c>
      <c r="K10" s="13">
        <f t="shared" si="2"/>
        <v>-70122</v>
      </c>
      <c r="L10" s="15">
        <f t="shared" si="3"/>
        <v>-0.69134074081377128</v>
      </c>
    </row>
    <row r="11" spans="2:12" x14ac:dyDescent="0.25">
      <c r="B11" s="58" t="s">
        <v>75</v>
      </c>
      <c r="C11" s="10">
        <v>1589</v>
      </c>
      <c r="D11" s="11">
        <v>5336</v>
      </c>
      <c r="E11" s="10">
        <f t="shared" si="0"/>
        <v>3747</v>
      </c>
      <c r="F11" s="12">
        <f t="shared" si="1"/>
        <v>2.3580868470736314</v>
      </c>
      <c r="H11" s="58" t="s">
        <v>78</v>
      </c>
      <c r="I11" s="10">
        <v>27550</v>
      </c>
      <c r="J11" s="11">
        <v>25578</v>
      </c>
      <c r="K11" s="10">
        <f t="shared" si="2"/>
        <v>-1972</v>
      </c>
      <c r="L11" s="12">
        <f t="shared" si="3"/>
        <v>-7.1578947368421075E-2</v>
      </c>
    </row>
    <row r="12" spans="2:12" x14ac:dyDescent="0.25">
      <c r="B12" s="72" t="s">
        <v>84</v>
      </c>
      <c r="C12" s="13">
        <v>257</v>
      </c>
      <c r="D12" s="14">
        <v>4489</v>
      </c>
      <c r="E12" s="13">
        <f t="shared" si="0"/>
        <v>4232</v>
      </c>
      <c r="F12" s="15">
        <f t="shared" si="1"/>
        <v>16.466926070038909</v>
      </c>
      <c r="H12" s="72" t="s">
        <v>80</v>
      </c>
      <c r="I12" s="13">
        <v>15616</v>
      </c>
      <c r="J12" s="14">
        <v>23623</v>
      </c>
      <c r="K12" s="13">
        <f t="shared" si="2"/>
        <v>8007</v>
      </c>
      <c r="L12" s="15">
        <f t="shared" si="3"/>
        <v>0.51274334016393452</v>
      </c>
    </row>
    <row r="13" spans="2:12" x14ac:dyDescent="0.25">
      <c r="B13" s="58" t="s">
        <v>80</v>
      </c>
      <c r="C13" s="10">
        <v>155</v>
      </c>
      <c r="D13" s="11">
        <v>4464</v>
      </c>
      <c r="E13" s="10">
        <f t="shared" si="0"/>
        <v>4309</v>
      </c>
      <c r="F13" s="12">
        <f t="shared" si="1"/>
        <v>27.8</v>
      </c>
      <c r="H13" s="58" t="s">
        <v>82</v>
      </c>
      <c r="I13" s="10">
        <v>22846</v>
      </c>
      <c r="J13" s="11">
        <v>19539</v>
      </c>
      <c r="K13" s="10">
        <f t="shared" si="2"/>
        <v>-3307</v>
      </c>
      <c r="L13" s="12">
        <f t="shared" si="3"/>
        <v>-0.14475181651054891</v>
      </c>
    </row>
    <row r="14" spans="2:12" x14ac:dyDescent="0.25">
      <c r="B14" s="72" t="s">
        <v>78</v>
      </c>
      <c r="C14" s="13">
        <v>291</v>
      </c>
      <c r="D14" s="14">
        <v>3767</v>
      </c>
      <c r="E14" s="13">
        <f t="shared" si="0"/>
        <v>3476</v>
      </c>
      <c r="F14" s="70">
        <f>(D14/C14)-1</f>
        <v>11.945017182130584</v>
      </c>
      <c r="H14" s="72" t="s">
        <v>84</v>
      </c>
      <c r="I14" s="13">
        <v>10726</v>
      </c>
      <c r="J14" s="14">
        <v>16372</v>
      </c>
      <c r="K14" s="13">
        <f t="shared" si="2"/>
        <v>5646</v>
      </c>
      <c r="L14" s="15">
        <f t="shared" si="3"/>
        <v>0.52638448629498424</v>
      </c>
    </row>
    <row r="15" spans="2:12" x14ac:dyDescent="0.25">
      <c r="B15" s="58" t="s">
        <v>119</v>
      </c>
      <c r="C15" s="10">
        <v>118</v>
      </c>
      <c r="D15" s="11">
        <v>3735</v>
      </c>
      <c r="E15" s="10">
        <f t="shared" si="0"/>
        <v>3617</v>
      </c>
      <c r="F15" s="12">
        <f t="shared" si="1"/>
        <v>30.652542372881356</v>
      </c>
      <c r="H15" s="58" t="s">
        <v>119</v>
      </c>
      <c r="I15" s="10">
        <v>12284</v>
      </c>
      <c r="J15" s="11">
        <v>12713</v>
      </c>
      <c r="K15" s="10">
        <f t="shared" si="2"/>
        <v>429</v>
      </c>
      <c r="L15" s="12">
        <f t="shared" si="3"/>
        <v>3.4923477694561944E-2</v>
      </c>
    </row>
    <row r="16" spans="2:12" x14ac:dyDescent="0.25">
      <c r="B16" s="54" t="s">
        <v>128</v>
      </c>
      <c r="C16" s="17">
        <v>20</v>
      </c>
      <c r="D16" s="18">
        <v>1965</v>
      </c>
      <c r="E16" s="17">
        <f t="shared" si="0"/>
        <v>1945</v>
      </c>
      <c r="F16" s="19">
        <f t="shared" si="1"/>
        <v>97.25</v>
      </c>
      <c r="H16" s="16" t="s">
        <v>79</v>
      </c>
      <c r="I16" s="17">
        <v>14076</v>
      </c>
      <c r="J16" s="18">
        <v>11985</v>
      </c>
      <c r="K16" s="17">
        <f t="shared" si="2"/>
        <v>-2091</v>
      </c>
      <c r="L16" s="19">
        <f t="shared" si="3"/>
        <v>-0.14855072463768115</v>
      </c>
    </row>
    <row r="17" spans="2:12" x14ac:dyDescent="0.25">
      <c r="B17" s="95" t="s">
        <v>133</v>
      </c>
      <c r="C17" s="95"/>
      <c r="D17" s="96"/>
      <c r="E17" s="97"/>
      <c r="F17" s="86"/>
      <c r="H17" s="95" t="s">
        <v>132</v>
      </c>
      <c r="I17" s="95"/>
      <c r="J17" s="96"/>
      <c r="K17" s="97"/>
      <c r="L17" s="86"/>
    </row>
    <row r="18" spans="2:12" x14ac:dyDescent="0.25">
      <c r="B18" s="62" t="s">
        <v>27</v>
      </c>
      <c r="C18" s="63">
        <v>1914</v>
      </c>
      <c r="D18" s="64">
        <v>21145</v>
      </c>
      <c r="E18" s="63">
        <f t="shared" ref="E18" si="4">D18-C18</f>
        <v>19231</v>
      </c>
      <c r="F18" s="65">
        <f t="shared" ref="F18" si="5">(D18/C18)-1</f>
        <v>10.047544409613375</v>
      </c>
      <c r="H18" s="62" t="s">
        <v>27</v>
      </c>
      <c r="I18" s="63">
        <v>134226</v>
      </c>
      <c r="J18" s="64">
        <v>112772</v>
      </c>
      <c r="K18" s="63">
        <f t="shared" ref="K18" si="6">J18-I18</f>
        <v>-21454</v>
      </c>
      <c r="L18" s="65">
        <f t="shared" ref="L18" si="7">(J18/I18)-1</f>
        <v>-0.1598349053089565</v>
      </c>
    </row>
    <row r="19" spans="2:12" x14ac:dyDescent="0.25">
      <c r="B19" s="20"/>
      <c r="H19" s="20"/>
    </row>
    <row r="20" spans="2:12" ht="15.75" thickBot="1" x14ac:dyDescent="0.3">
      <c r="B20" s="2" t="s">
        <v>127</v>
      </c>
      <c r="H20" s="2" t="s">
        <v>126</v>
      </c>
    </row>
    <row r="21" spans="2:12" ht="15.75" thickTop="1" x14ac:dyDescent="0.25">
      <c r="B21" s="74"/>
      <c r="C21" s="76" t="s">
        <v>0</v>
      </c>
      <c r="D21" s="77" t="s">
        <v>2</v>
      </c>
      <c r="E21" s="79" t="s">
        <v>5</v>
      </c>
      <c r="F21" s="80"/>
      <c r="H21" s="74"/>
      <c r="I21" s="76" t="s">
        <v>0</v>
      </c>
      <c r="J21" s="77" t="s">
        <v>2</v>
      </c>
      <c r="K21" s="79" t="s">
        <v>5</v>
      </c>
      <c r="L21" s="80"/>
    </row>
    <row r="22" spans="2:12" ht="15.75" thickBot="1" x14ac:dyDescent="0.3">
      <c r="B22" s="90"/>
      <c r="C22" s="90"/>
      <c r="D22" s="94"/>
      <c r="E22" s="52" t="s">
        <v>4</v>
      </c>
      <c r="F22" s="52" t="s">
        <v>1</v>
      </c>
      <c r="H22" s="90"/>
      <c r="I22" s="90"/>
      <c r="J22" s="94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5923</v>
      </c>
      <c r="D23" s="5">
        <v>103237</v>
      </c>
      <c r="E23" s="61">
        <f>D23-C23</f>
        <v>97314</v>
      </c>
      <c r="F23" s="6">
        <f>(D23/C23)-1</f>
        <v>16.429849738308288</v>
      </c>
      <c r="H23" s="3" t="s">
        <v>48</v>
      </c>
      <c r="I23" s="4">
        <v>467119</v>
      </c>
      <c r="J23" s="5">
        <v>548024</v>
      </c>
      <c r="K23" s="61">
        <f>J23-I23</f>
        <v>80905</v>
      </c>
      <c r="L23" s="6">
        <f>(J23/I23)-1</f>
        <v>0.17319997687955313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636</v>
      </c>
      <c r="D25" s="11">
        <v>8746</v>
      </c>
      <c r="E25" s="10">
        <f t="shared" ref="E25:E33" si="8">D25-C25</f>
        <v>8110</v>
      </c>
      <c r="F25" s="12">
        <f t="shared" ref="F25:F33" si="9">(D25/C25)-1</f>
        <v>12.751572327044025</v>
      </c>
      <c r="H25" s="58" t="s">
        <v>21</v>
      </c>
      <c r="I25" s="10">
        <v>38627</v>
      </c>
      <c r="J25" s="11">
        <v>31890</v>
      </c>
      <c r="K25" s="10">
        <f t="shared" ref="K25:K33" si="10">J25-I25</f>
        <v>-6737</v>
      </c>
      <c r="L25" s="12">
        <f t="shared" ref="L25:L33" si="11">(J25/I25)-1</f>
        <v>-0.1744116809485593</v>
      </c>
    </row>
    <row r="26" spans="2:12" x14ac:dyDescent="0.25">
      <c r="B26" s="72" t="s">
        <v>16</v>
      </c>
      <c r="C26" s="13">
        <v>410</v>
      </c>
      <c r="D26" s="14">
        <v>11401</v>
      </c>
      <c r="E26" s="13">
        <f t="shared" si="8"/>
        <v>10991</v>
      </c>
      <c r="F26" s="15">
        <f t="shared" si="9"/>
        <v>26.807317073170733</v>
      </c>
      <c r="H26" s="72" t="s">
        <v>16</v>
      </c>
      <c r="I26" s="13">
        <v>109010</v>
      </c>
      <c r="J26" s="14">
        <v>33374</v>
      </c>
      <c r="K26" s="13">
        <f t="shared" si="10"/>
        <v>-75636</v>
      </c>
      <c r="L26" s="15">
        <f t="shared" si="11"/>
        <v>-0.69384460141271442</v>
      </c>
    </row>
    <row r="27" spans="2:12" x14ac:dyDescent="0.25">
      <c r="B27" s="58" t="s">
        <v>22</v>
      </c>
      <c r="C27" s="55">
        <v>1038</v>
      </c>
      <c r="D27" s="11">
        <v>20704</v>
      </c>
      <c r="E27" s="10">
        <f t="shared" si="8"/>
        <v>19666</v>
      </c>
      <c r="F27" s="12">
        <f t="shared" si="9"/>
        <v>18.946050096339114</v>
      </c>
      <c r="H27" s="58" t="s">
        <v>22</v>
      </c>
      <c r="I27" s="10">
        <v>106212</v>
      </c>
      <c r="J27" s="11">
        <v>116327</v>
      </c>
      <c r="K27" s="10">
        <f t="shared" si="10"/>
        <v>10115</v>
      </c>
      <c r="L27" s="12">
        <f t="shared" si="11"/>
        <v>9.5234060181523805E-2</v>
      </c>
    </row>
    <row r="28" spans="2:12" x14ac:dyDescent="0.25">
      <c r="B28" s="72" t="s">
        <v>17</v>
      </c>
      <c r="C28" s="13">
        <v>412</v>
      </c>
      <c r="D28" s="14">
        <v>8953</v>
      </c>
      <c r="E28" s="13">
        <f t="shared" si="8"/>
        <v>8541</v>
      </c>
      <c r="F28" s="15">
        <f t="shared" si="9"/>
        <v>20.730582524271846</v>
      </c>
      <c r="H28" s="72" t="s">
        <v>17</v>
      </c>
      <c r="I28" s="13">
        <v>26342</v>
      </c>
      <c r="J28" s="14">
        <v>39995</v>
      </c>
      <c r="K28" s="13">
        <f t="shared" si="10"/>
        <v>13653</v>
      </c>
      <c r="L28" s="15">
        <f t="shared" si="11"/>
        <v>0.51829777541568589</v>
      </c>
    </row>
    <row r="29" spans="2:12" x14ac:dyDescent="0.25">
      <c r="B29" s="58" t="s">
        <v>23</v>
      </c>
      <c r="C29" s="10">
        <v>1812</v>
      </c>
      <c r="D29" s="11">
        <v>6692</v>
      </c>
      <c r="E29" s="10">
        <f t="shared" si="8"/>
        <v>4880</v>
      </c>
      <c r="F29" s="12">
        <f t="shared" si="9"/>
        <v>2.6931567328918322</v>
      </c>
      <c r="H29" s="58" t="s">
        <v>23</v>
      </c>
      <c r="I29" s="10">
        <v>48877</v>
      </c>
      <c r="J29" s="11">
        <v>52202</v>
      </c>
      <c r="K29" s="10">
        <f t="shared" si="10"/>
        <v>3325</v>
      </c>
      <c r="L29" s="12">
        <f t="shared" si="11"/>
        <v>6.802790678642312E-2</v>
      </c>
    </row>
    <row r="30" spans="2:12" x14ac:dyDescent="0.25">
      <c r="B30" s="72" t="s">
        <v>24</v>
      </c>
      <c r="C30" s="13">
        <v>320</v>
      </c>
      <c r="D30" s="14">
        <v>34680</v>
      </c>
      <c r="E30" s="13">
        <f t="shared" si="8"/>
        <v>34360</v>
      </c>
      <c r="F30" s="15">
        <f t="shared" si="9"/>
        <v>107.375</v>
      </c>
      <c r="H30" s="72" t="s">
        <v>24</v>
      </c>
      <c r="I30" s="13">
        <v>59123</v>
      </c>
      <c r="J30" s="14">
        <v>207269</v>
      </c>
      <c r="K30" s="13">
        <f t="shared" si="10"/>
        <v>148146</v>
      </c>
      <c r="L30" s="15">
        <f t="shared" si="11"/>
        <v>2.5057253522317882</v>
      </c>
    </row>
    <row r="31" spans="2:12" x14ac:dyDescent="0.25">
      <c r="B31" s="58" t="s">
        <v>18</v>
      </c>
      <c r="C31" s="10">
        <v>52</v>
      </c>
      <c r="D31" s="11">
        <v>2123</v>
      </c>
      <c r="E31" s="10">
        <f t="shared" si="8"/>
        <v>2071</v>
      </c>
      <c r="F31" s="12">
        <f t="shared" si="9"/>
        <v>39.82692307692308</v>
      </c>
      <c r="H31" s="58" t="s">
        <v>18</v>
      </c>
      <c r="I31" s="10">
        <v>37537</v>
      </c>
      <c r="J31" s="11">
        <v>16792</v>
      </c>
      <c r="K31" s="10">
        <f t="shared" si="10"/>
        <v>-20745</v>
      </c>
      <c r="L31" s="12">
        <f t="shared" si="11"/>
        <v>-0.5526547140155047</v>
      </c>
    </row>
    <row r="32" spans="2:12" x14ac:dyDescent="0.25">
      <c r="B32" s="72" t="s">
        <v>19</v>
      </c>
      <c r="C32" s="13">
        <v>5</v>
      </c>
      <c r="D32" s="14">
        <v>421</v>
      </c>
      <c r="E32" s="13">
        <f t="shared" si="8"/>
        <v>416</v>
      </c>
      <c r="F32" s="15">
        <f t="shared" si="9"/>
        <v>83.2</v>
      </c>
      <c r="H32" s="72" t="s">
        <v>19</v>
      </c>
      <c r="I32" s="13">
        <v>5954</v>
      </c>
      <c r="J32" s="14">
        <v>1505</v>
      </c>
      <c r="K32" s="13">
        <f t="shared" si="10"/>
        <v>-4449</v>
      </c>
      <c r="L32" s="15">
        <f t="shared" si="11"/>
        <v>-0.74722875377897213</v>
      </c>
    </row>
    <row r="33" spans="2:12" x14ac:dyDescent="0.25">
      <c r="B33" s="62" t="s">
        <v>27</v>
      </c>
      <c r="C33" s="63">
        <v>1238</v>
      </c>
      <c r="D33" s="64">
        <v>9517</v>
      </c>
      <c r="E33" s="66">
        <f t="shared" si="8"/>
        <v>8279</v>
      </c>
      <c r="F33" s="65">
        <f t="shared" si="9"/>
        <v>6.6873990306946691</v>
      </c>
      <c r="H33" s="62" t="s">
        <v>27</v>
      </c>
      <c r="I33" s="63">
        <v>35437</v>
      </c>
      <c r="J33" s="64">
        <v>48670</v>
      </c>
      <c r="K33" s="63">
        <f t="shared" si="10"/>
        <v>13233</v>
      </c>
      <c r="L33" s="65">
        <f t="shared" si="11"/>
        <v>0.37342325817648225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3878</v>
      </c>
      <c r="D35" s="21">
        <v>39469</v>
      </c>
      <c r="E35" s="21">
        <f>D35-C35</f>
        <v>35591</v>
      </c>
      <c r="F35" s="22">
        <f>(D35/C35)-1</f>
        <v>9.1776689014956165</v>
      </c>
      <c r="H35" s="2" t="s">
        <v>20</v>
      </c>
      <c r="I35" s="21">
        <v>124759</v>
      </c>
      <c r="J35" s="21">
        <v>152416</v>
      </c>
      <c r="K35" s="21">
        <f>J35-I35</f>
        <v>27657</v>
      </c>
      <c r="L35" s="22">
        <f>(J35/I35)-1</f>
        <v>0.22168340560600841</v>
      </c>
    </row>
    <row r="38" spans="2:12" ht="59.25" customHeight="1" x14ac:dyDescent="0.25">
      <c r="B38" s="73" t="s">
        <v>89</v>
      </c>
      <c r="C38" s="73"/>
      <c r="D38" s="73"/>
      <c r="E38" s="73"/>
      <c r="F38" s="73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{2704A8C4-4466-4233-8BD8-7CC49FD1AABD}</x14:id>
        </ext>
      </extLst>
    </cfRule>
  </conditionalFormatting>
  <conditionalFormatting sqref="F15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{F14619A9-198F-42AA-8E20-6BD1A3A551C9}</x14:id>
        </ext>
      </extLst>
    </cfRule>
  </conditionalFormatting>
  <conditionalFormatting sqref="F13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{38936C4B-8225-4A4C-9375-A45279F27C31}</x14:id>
        </ext>
      </extLst>
    </cfRule>
  </conditionalFormatting>
  <conditionalFormatting sqref="F12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{8976E142-3201-49CC-BD17-3D313941725C}</x14:id>
        </ext>
      </extLst>
    </cfRule>
  </conditionalFormatting>
  <conditionalFormatting sqref="F11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{E141F6D5-6BFA-4852-8539-CF848ABDA89F}</x14:id>
        </ext>
      </extLst>
    </cfRule>
  </conditionalFormatting>
  <conditionalFormatting sqref="F10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{3EA6121F-5286-4C89-89ED-0301DE84D178}</x14:id>
        </ext>
      </extLst>
    </cfRule>
  </conditionalFormatting>
  <conditionalFormatting sqref="F9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{3B6D0D51-041B-4A3B-A9BA-1AB47442852B}</x14:id>
        </ext>
      </extLst>
    </cfRule>
  </conditionalFormatting>
  <conditionalFormatting sqref="F8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{6EBF82F8-55F5-460B-B16A-8C0F26F166FE}</x14:id>
        </ext>
      </extLst>
    </cfRule>
  </conditionalFormatting>
  <conditionalFormatting sqref="F7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{AB8DB4AE-ADB3-498D-B71E-632D0AABDCDC}</x14:id>
        </ext>
      </extLst>
    </cfRule>
  </conditionalFormatting>
  <conditionalFormatting sqref="F7:F13 F15:F16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{691600A3-3B47-43E7-B7CF-176D0F6C32DD}</x14:id>
        </ext>
      </extLst>
    </cfRule>
  </conditionalFormatting>
  <conditionalFormatting sqref="F23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{81CFA577-6B03-4758-9F5E-57C75472B778}</x14:id>
        </ext>
      </extLst>
    </cfRule>
  </conditionalFormatting>
  <conditionalFormatting sqref="L1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{4EDD2C9A-D442-4C8D-B48D-B0E3A61E8A5B}</x14:id>
        </ext>
      </extLst>
    </cfRule>
  </conditionalFormatting>
  <conditionalFormatting sqref="L15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{31AE813E-BDA4-4AE3-8759-CEE0DAC40154}</x14:id>
        </ext>
      </extLst>
    </cfRule>
  </conditionalFormatting>
  <conditionalFormatting sqref="L14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{A141FC06-9158-4806-A245-55F8AC945803}</x14:id>
        </ext>
      </extLst>
    </cfRule>
  </conditionalFormatting>
  <conditionalFormatting sqref="L13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{F0FBAED1-2FDB-4DD6-98CC-677EAC41C037}</x14:id>
        </ext>
      </extLst>
    </cfRule>
  </conditionalFormatting>
  <conditionalFormatting sqref="L12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{12A9F810-5D6F-426F-9935-E61715E54977}</x14:id>
        </ext>
      </extLst>
    </cfRule>
  </conditionalFormatting>
  <conditionalFormatting sqref="L11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{D5E9F25C-C92B-4F88-9D35-4B1834D69CF6}</x14:id>
        </ext>
      </extLst>
    </cfRule>
  </conditionalFormatting>
  <conditionalFormatting sqref="L10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{B47A4E20-5ED4-488D-A964-AF26B2368275}</x14:id>
        </ext>
      </extLst>
    </cfRule>
  </conditionalFormatting>
  <conditionalFormatting sqref="L9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{9723D68A-B7E3-46E0-B68C-4B7BF586240A}</x14:id>
        </ext>
      </extLst>
    </cfRule>
  </conditionalFormatting>
  <conditionalFormatting sqref="L8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{D4718230-FDE8-47F8-B033-E3065D1DAAB7}</x14:id>
        </ext>
      </extLst>
    </cfRule>
  </conditionalFormatting>
  <conditionalFormatting sqref="L7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{2EE7CE5E-257F-46FE-9151-A8EEB58369C5}</x14:id>
        </ext>
      </extLst>
    </cfRule>
  </conditionalFormatting>
  <conditionalFormatting sqref="L7:L16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{94F8ADC5-F344-446A-8D2D-2B839AB022F6}</x14:id>
        </ext>
      </extLst>
    </cfRule>
  </conditionalFormatting>
  <conditionalFormatting sqref="L23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{BBD63DB8-A41D-468E-A195-4E3F858511FD}</x14:id>
        </ext>
      </extLst>
    </cfRule>
  </conditionalFormatting>
  <conditionalFormatting sqref="F23:F35 F7:F13 F5 F18 F15:F16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{B10B8D81-736F-42C6-B473-2EA16B62C895}</x14:id>
        </ext>
      </extLst>
    </cfRule>
  </conditionalFormatting>
  <conditionalFormatting sqref="F23:F35 F5:F13 F18 F15:F16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{0BC85591-7052-44EB-B258-04B8FA75829C}</x14:id>
        </ext>
      </extLst>
    </cfRule>
  </conditionalFormatting>
  <conditionalFormatting sqref="F23:F35 F18 F5:F13 F15:F16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{168BB29C-FCC2-43C2-9B0D-2162DA3EFFB7}</x14:id>
        </ext>
      </extLst>
    </cfRule>
  </conditionalFormatting>
  <conditionalFormatting sqref="L23:L35 L7:L16 L5 L18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{8B38FEC4-78CD-4905-85F6-5201A3C123F8}</x14:id>
        </ext>
      </extLst>
    </cfRule>
  </conditionalFormatting>
  <conditionalFormatting sqref="L23:L35 L5:L16 L18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{8D1E3CCD-4D0C-4426-B8F8-160AD46686ED}</x14:id>
        </ext>
      </extLst>
    </cfRule>
  </conditionalFormatting>
  <conditionalFormatting sqref="L23:L35 L18 L5:L16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{C9179ADC-9734-41E0-90B0-C07BFF562D83}</x14:id>
        </ext>
      </extLst>
    </cfRule>
  </conditionalFormatting>
  <conditionalFormatting sqref="F5:F13 F23 F18 F25:F33 F35 F15:F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{D2C42CDA-E37E-470B-A8A8-EEF1D2995C8A}</x14:id>
        </ext>
      </extLst>
    </cfRule>
  </conditionalFormatting>
  <conditionalFormatting sqref="L7:L16 L23 L5 L18 L25:L33 L35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{8114CBF1-F500-4F40-9CC0-E2BA91DE5407}</x14:id>
        </ext>
      </extLst>
    </cfRule>
  </conditionalFormatting>
  <conditionalFormatting sqref="F18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{3C835122-8E24-4401-B794-C0A2BA15806F}</x14:id>
        </ext>
      </extLst>
    </cfRule>
  </conditionalFormatting>
  <conditionalFormatting sqref="F7:F13 F5 F18 F15:F16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{7CABDAA1-C91E-441B-8370-78E84586C385}</x14:id>
        </ext>
      </extLst>
    </cfRule>
  </conditionalFormatting>
  <conditionalFormatting sqref="L1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{A526E7DE-EB3A-400B-9598-5BC887DCD3EA}</x14:id>
        </ext>
      </extLst>
    </cfRule>
  </conditionalFormatting>
  <conditionalFormatting sqref="L7:L16 L5 L18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{DB1FCE02-A5CD-49A6-949D-2DDAC2E8E65D}</x14:id>
        </ext>
      </extLst>
    </cfRule>
  </conditionalFormatting>
  <conditionalFormatting sqref="F14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{BDACB4F3-0E25-4809-9EC0-B0DA122DB2E5}</x14:id>
        </ext>
      </extLst>
    </cfRule>
  </conditionalFormatting>
  <conditionalFormatting sqref="F1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{A60CE8F0-EC6F-440C-892E-5BEE3EBCDB8B}</x14:id>
        </ext>
      </extLst>
    </cfRule>
  </conditionalFormatting>
  <conditionalFormatting sqref="F14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{1F0066E9-3803-4932-9E94-B107CA5AE672}</x14:id>
        </ext>
      </extLst>
    </cfRule>
  </conditionalFormatting>
  <conditionalFormatting sqref="F14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{7BFA3BBF-0B88-4613-81DC-38F06E07C944}</x14:id>
        </ext>
      </extLst>
    </cfRule>
  </conditionalFormatting>
  <conditionalFormatting sqref="F1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{D6B956C5-A729-4A0E-9215-8625B5790F30}</x14:id>
        </ext>
      </extLst>
    </cfRule>
  </conditionalFormatting>
  <conditionalFormatting sqref="F14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{B1C2CA8C-383D-460F-B036-8D884B1ED35F}</x14:id>
        </ext>
      </extLst>
    </cfRule>
  </conditionalFormatting>
  <conditionalFormatting sqref="F14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{353ED5C2-E826-40D1-8FB2-E9BFACD6E70D}</x14:id>
        </ext>
      </extLst>
    </cfRule>
  </conditionalFormatting>
  <conditionalFormatting sqref="F1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{A1622913-C4E2-49D4-9E23-D86AD60E86C3}</x14:id>
        </ext>
      </extLst>
    </cfRule>
  </conditionalFormatting>
  <conditionalFormatting sqref="F7:F16 F5 F18 F23 F25:F33 F3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{5E77DA47-AAAC-477F-807E-AABF23D78528}</x14:id>
        </ext>
      </extLst>
    </cfRule>
  </conditionalFormatting>
  <conditionalFormatting sqref="L7:L16 L5 L18 L23 L25:L33 L35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{72A5075D-B46C-44D7-9D28-A9D7F760D391}</x14:id>
        </ext>
      </extLst>
    </cfRule>
  </conditionalFormatting>
  <conditionalFormatting sqref="L25:L33 L35 L23 L18 L7:L16 L5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{35845D21-6D4F-4FBA-B71E-31F8337DDEA8}</x14:id>
        </ext>
      </extLst>
    </cfRule>
  </conditionalFormatting>
  <pageMargins left="0.7" right="0.7" top="0.75" bottom="0.75" header="0.3" footer="0.3"/>
  <ignoredErrors>
    <ignoredError sqref="C3:D4 I3:J4 C21:D22 I21:J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04A8C4-4466-4233-8BD8-7CC49FD1AA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14619A9-198F-42AA-8E20-6BD1A3A551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8936C4B-8225-4A4C-9375-A45279F27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8976E142-3201-49CC-BD17-3D31394172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141F6D5-6BFA-4852-8539-CF848ABDA8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3EA6121F-5286-4C89-89ED-0301DE84D1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3B6D0D51-041B-4A3B-A9BA-1AB4744285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6EBF82F8-55F5-460B-B16A-8C0F26F166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AB8DB4AE-ADB3-498D-B71E-632D0AABDC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91600A3-3B47-43E7-B7CF-176D0F6C32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81CFA577-6B03-4758-9F5E-57C75472B7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4EDD2C9A-D442-4C8D-B48D-B0E3A61E8A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1AE813E-BDA4-4AE3-8759-CEE0DAC401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141FC06-9158-4806-A245-55F8AC9458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0FBAED1-2FDB-4DD6-98CC-677EAC41C0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12A9F810-5D6F-426F-9935-E61715E549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5E9F25C-C92B-4F88-9D35-4B1834D69C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47A4E20-5ED4-488D-A964-AF26B23682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9723D68A-B7E3-46E0-B68C-4B7BF58624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4718230-FDE8-47F8-B033-E3065D1DAA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2EE7CE5E-257F-46FE-9151-A8EEB58369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94F8ADC5-F344-446A-8D2D-2B839AB022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BBD63DB8-A41D-468E-A195-4E3F858511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B10B8D81-736F-42C6-B473-2EA16B62C8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0BC85591-7052-44EB-B258-04B8FA7582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168BB29C-FCC2-43C2-9B0D-2162DA3EF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8B38FEC4-78CD-4905-85F6-5201A3C123F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8D1E3CCD-4D0C-4426-B8F8-160AD46686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C9179ADC-9734-41E0-90B0-C07BFF562D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D2C42CDA-E37E-470B-A8A8-EEF1D2995C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8114CBF1-F500-4F40-9CC0-E2BA91DE54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3C835122-8E24-4401-B794-C0A2BA1580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7CABDAA1-C91E-441B-8370-78E84586C3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A526E7DE-EB3A-400B-9598-5BC887DCD3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DB1FCE02-A5CD-49A6-949D-2DDAC2E8E6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BDACB4F3-0E25-4809-9EC0-B0DA122DB2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60CE8F0-EC6F-440C-892E-5BEE3EBCDB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F0066E9-3803-4932-9E94-B107CA5AE6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BFA3BBF-0B88-4613-81DC-38F06E07C9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6B956C5-A729-4A0E-9215-8625B5790F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1C2CA8C-383D-460F-B036-8D884B1ED3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53ED5C2-E826-40D1-8FB2-E9BFACD6E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1622913-C4E2-49D4-9E23-D86AD60E86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77DA47-AAAC-477F-807E-AABF23D785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72A5075D-B46C-44D7-9D28-A9D7F760D3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  <x14:conditionalFormatting xmlns:xm="http://schemas.microsoft.com/office/excel/2006/main">
          <x14:cfRule type="dataBar" id="{35845D21-6D4F-4FBA-B71E-31F8337DDE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L25:L33 L35 L23 L18 L7:L16 L5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F03E-A69D-4005-8CA4-F12C7EB6EFCF}">
  <dimension ref="B1:L37"/>
  <sheetViews>
    <sheetView workbookViewId="0">
      <selection activeCell="S17" sqref="S17"/>
    </sheetView>
  </sheetViews>
  <sheetFormatPr defaultRowHeight="15" x14ac:dyDescent="0.25"/>
  <cols>
    <col min="2" max="2" width="30.7109375" customWidth="1"/>
    <col min="8" max="8" width="26.140625" customWidth="1"/>
  </cols>
  <sheetData>
    <row r="1" spans="2:12" x14ac:dyDescent="0.25">
      <c r="B1" s="1" t="s">
        <v>71</v>
      </c>
      <c r="H1" s="1"/>
    </row>
    <row r="2" spans="2:12" ht="15.75" thickBot="1" x14ac:dyDescent="0.3">
      <c r="B2" s="2" t="s">
        <v>33</v>
      </c>
      <c r="H2" s="2" t="s">
        <v>34</v>
      </c>
    </row>
    <row r="3" spans="2:12" ht="15.75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5</v>
      </c>
      <c r="L3" s="80"/>
    </row>
    <row r="4" spans="2:12" x14ac:dyDescent="0.25">
      <c r="B4" s="75"/>
      <c r="C4" s="75"/>
      <c r="D4" s="78"/>
      <c r="E4" s="23" t="s">
        <v>4</v>
      </c>
      <c r="F4" s="23" t="s">
        <v>1</v>
      </c>
      <c r="H4" s="75"/>
      <c r="I4" s="75"/>
      <c r="J4" s="78"/>
      <c r="K4" s="23" t="s">
        <v>4</v>
      </c>
      <c r="L4" s="23" t="s">
        <v>1</v>
      </c>
    </row>
    <row r="5" spans="2:12" x14ac:dyDescent="0.25">
      <c r="B5" s="3" t="s">
        <v>3</v>
      </c>
      <c r="C5" s="4">
        <v>133001</v>
      </c>
      <c r="D5" s="5">
        <v>2997</v>
      </c>
      <c r="E5" s="4">
        <f>D5-C5</f>
        <v>-130004</v>
      </c>
      <c r="F5" s="6">
        <f>(D5/C5)-1</f>
        <v>-0.97746633483958767</v>
      </c>
      <c r="H5" s="3" t="s">
        <v>3</v>
      </c>
      <c r="I5" s="4">
        <v>253919</v>
      </c>
      <c r="J5" s="5">
        <v>7359</v>
      </c>
      <c r="K5" s="4">
        <f>J5-I5</f>
        <v>-246560</v>
      </c>
      <c r="L5" s="6">
        <f>(J5/I5)-1</f>
        <v>-0.97101831686482698</v>
      </c>
    </row>
    <row r="6" spans="2:12" x14ac:dyDescent="0.25">
      <c r="B6" s="7" t="s">
        <v>38</v>
      </c>
      <c r="D6" s="8"/>
      <c r="H6" s="7" t="s">
        <v>40</v>
      </c>
      <c r="J6" s="8"/>
    </row>
    <row r="7" spans="2:12" x14ac:dyDescent="0.25">
      <c r="B7" s="9" t="s">
        <v>6</v>
      </c>
      <c r="C7" s="10">
        <v>3053</v>
      </c>
      <c r="D7" s="11">
        <v>1201</v>
      </c>
      <c r="E7" s="10">
        <f t="shared" ref="E7:E16" si="0">D7-C7</f>
        <v>-1852</v>
      </c>
      <c r="F7" s="12">
        <f t="shared" ref="F7:F16" si="1">(D7/C7)-1</f>
        <v>-0.60661644284310512</v>
      </c>
      <c r="H7" s="9" t="s">
        <v>6</v>
      </c>
      <c r="I7" s="10">
        <v>11425</v>
      </c>
      <c r="J7" s="11">
        <v>2424</v>
      </c>
      <c r="K7" s="10">
        <f t="shared" ref="K7:K16" si="2">J7-I7</f>
        <v>-9001</v>
      </c>
      <c r="L7" s="12">
        <f t="shared" ref="L7:L16" si="3">(J7/I7)-1</f>
        <v>-0.78783369803063463</v>
      </c>
    </row>
    <row r="8" spans="2:12" x14ac:dyDescent="0.25">
      <c r="B8" t="s">
        <v>13</v>
      </c>
      <c r="C8" s="13">
        <v>8369</v>
      </c>
      <c r="D8" s="14">
        <v>239</v>
      </c>
      <c r="E8" s="13">
        <f t="shared" si="0"/>
        <v>-8130</v>
      </c>
      <c r="F8" s="15">
        <f t="shared" si="1"/>
        <v>-0.97144222726729601</v>
      </c>
      <c r="H8" t="s">
        <v>13</v>
      </c>
      <c r="I8" s="13">
        <v>14962</v>
      </c>
      <c r="J8" s="14">
        <v>645</v>
      </c>
      <c r="K8" s="13">
        <f t="shared" si="2"/>
        <v>-14317</v>
      </c>
      <c r="L8" s="15">
        <f t="shared" si="3"/>
        <v>-0.9568907900013367</v>
      </c>
    </row>
    <row r="9" spans="2:12" x14ac:dyDescent="0.25">
      <c r="B9" s="9" t="s">
        <v>14</v>
      </c>
      <c r="C9" s="10">
        <v>4285</v>
      </c>
      <c r="D9" s="11">
        <v>182</v>
      </c>
      <c r="E9" s="10">
        <f t="shared" si="0"/>
        <v>-4103</v>
      </c>
      <c r="F9" s="12">
        <f t="shared" si="1"/>
        <v>-0.95752625437572925</v>
      </c>
      <c r="H9" s="9" t="s">
        <v>14</v>
      </c>
      <c r="I9" s="10">
        <v>5647</v>
      </c>
      <c r="J9" s="11">
        <v>528</v>
      </c>
      <c r="K9" s="10">
        <f t="shared" si="2"/>
        <v>-5119</v>
      </c>
      <c r="L9" s="12">
        <f t="shared" si="3"/>
        <v>-0.9064990260315211</v>
      </c>
    </row>
    <row r="10" spans="2:12" x14ac:dyDescent="0.25">
      <c r="B10" t="s">
        <v>9</v>
      </c>
      <c r="C10" s="13">
        <v>2308</v>
      </c>
      <c r="D10" s="14">
        <v>118</v>
      </c>
      <c r="E10" s="13">
        <f t="shared" si="0"/>
        <v>-2190</v>
      </c>
      <c r="F10" s="15">
        <f t="shared" si="1"/>
        <v>-0.94887348353552858</v>
      </c>
      <c r="H10" t="s">
        <v>7</v>
      </c>
      <c r="I10" s="13">
        <v>35359</v>
      </c>
      <c r="J10" s="14">
        <v>375</v>
      </c>
      <c r="K10" s="13">
        <f t="shared" si="2"/>
        <v>-34984</v>
      </c>
      <c r="L10" s="15">
        <f t="shared" si="3"/>
        <v>-0.98939449645069144</v>
      </c>
    </row>
    <row r="11" spans="2:12" x14ac:dyDescent="0.25">
      <c r="B11" s="9" t="s">
        <v>7</v>
      </c>
      <c r="C11" s="10">
        <v>17472</v>
      </c>
      <c r="D11" s="11">
        <v>96</v>
      </c>
      <c r="E11" s="10">
        <f t="shared" si="0"/>
        <v>-17376</v>
      </c>
      <c r="F11" s="12">
        <f t="shared" si="1"/>
        <v>-0.99450549450549453</v>
      </c>
      <c r="H11" s="9" t="s">
        <v>9</v>
      </c>
      <c r="I11" s="10">
        <v>4228</v>
      </c>
      <c r="J11" s="11">
        <v>324</v>
      </c>
      <c r="K11" s="10">
        <f t="shared" si="2"/>
        <v>-3904</v>
      </c>
      <c r="L11" s="12">
        <f t="shared" si="3"/>
        <v>-0.92336802270577101</v>
      </c>
    </row>
    <row r="12" spans="2:12" x14ac:dyDescent="0.25">
      <c r="B12" t="s">
        <v>10</v>
      </c>
      <c r="C12" s="13">
        <v>9517</v>
      </c>
      <c r="D12" s="14">
        <v>93</v>
      </c>
      <c r="E12" s="13">
        <f t="shared" si="0"/>
        <v>-9424</v>
      </c>
      <c r="F12" s="15">
        <f t="shared" si="1"/>
        <v>-0.99022801302931596</v>
      </c>
      <c r="H12" t="s">
        <v>8</v>
      </c>
      <c r="I12" s="13">
        <v>71172</v>
      </c>
      <c r="J12" s="14">
        <v>279</v>
      </c>
      <c r="K12" s="13">
        <f t="shared" si="2"/>
        <v>-70893</v>
      </c>
      <c r="L12" s="15">
        <f t="shared" si="3"/>
        <v>-0.99607991906929694</v>
      </c>
    </row>
    <row r="13" spans="2:12" x14ac:dyDescent="0.25">
      <c r="B13" s="9" t="s">
        <v>30</v>
      </c>
      <c r="C13" s="10">
        <v>1627</v>
      </c>
      <c r="D13" s="11">
        <v>66</v>
      </c>
      <c r="E13" s="10">
        <f t="shared" si="0"/>
        <v>-1561</v>
      </c>
      <c r="F13" s="12">
        <f t="shared" si="1"/>
        <v>-0.95943454210202828</v>
      </c>
      <c r="H13" s="9" t="s">
        <v>10</v>
      </c>
      <c r="I13" s="10">
        <v>15079</v>
      </c>
      <c r="J13" s="11">
        <v>240</v>
      </c>
      <c r="K13" s="10">
        <f t="shared" si="2"/>
        <v>-14839</v>
      </c>
      <c r="L13" s="12">
        <f t="shared" si="3"/>
        <v>-0.98408382518734661</v>
      </c>
    </row>
    <row r="14" spans="2:12" x14ac:dyDescent="0.25">
      <c r="B14" t="s">
        <v>29</v>
      </c>
      <c r="C14" s="13">
        <v>2619</v>
      </c>
      <c r="D14" s="14">
        <v>63</v>
      </c>
      <c r="E14" s="13">
        <f t="shared" si="0"/>
        <v>-2556</v>
      </c>
      <c r="F14" s="15">
        <f t="shared" si="1"/>
        <v>-0.97594501718213056</v>
      </c>
      <c r="H14" t="s">
        <v>15</v>
      </c>
      <c r="I14" s="13">
        <v>3009</v>
      </c>
      <c r="J14" s="14">
        <v>206</v>
      </c>
      <c r="K14" s="13">
        <f t="shared" si="2"/>
        <v>-2803</v>
      </c>
      <c r="L14" s="15">
        <f t="shared" si="3"/>
        <v>-0.93153871718178793</v>
      </c>
    </row>
    <row r="15" spans="2:12" x14ac:dyDescent="0.25">
      <c r="B15" s="9" t="s">
        <v>11</v>
      </c>
      <c r="C15" s="10">
        <v>2541</v>
      </c>
      <c r="D15" s="11">
        <v>60</v>
      </c>
      <c r="E15" s="10">
        <f t="shared" si="0"/>
        <v>-2481</v>
      </c>
      <c r="F15" s="12">
        <f t="shared" si="1"/>
        <v>-0.97638724911452179</v>
      </c>
      <c r="H15" s="9" t="s">
        <v>11</v>
      </c>
      <c r="I15" s="10">
        <v>4405</v>
      </c>
      <c r="J15" s="11">
        <v>162</v>
      </c>
      <c r="K15" s="10">
        <f t="shared" si="2"/>
        <v>-4243</v>
      </c>
      <c r="L15" s="12">
        <f t="shared" si="3"/>
        <v>-0.96322360953461972</v>
      </c>
    </row>
    <row r="16" spans="2:12" x14ac:dyDescent="0.25">
      <c r="B16" s="16" t="s">
        <v>15</v>
      </c>
      <c r="C16" s="17">
        <v>1562</v>
      </c>
      <c r="D16" s="18">
        <v>56</v>
      </c>
      <c r="E16" s="17">
        <f t="shared" si="0"/>
        <v>-1506</v>
      </c>
      <c r="F16" s="19">
        <f t="shared" si="1"/>
        <v>-0.9641485275288092</v>
      </c>
      <c r="H16" s="16" t="s">
        <v>25</v>
      </c>
      <c r="I16" s="17">
        <v>5044</v>
      </c>
      <c r="J16" s="18">
        <v>137</v>
      </c>
      <c r="K16" s="17">
        <f t="shared" si="2"/>
        <v>-4907</v>
      </c>
      <c r="L16" s="19">
        <f t="shared" si="3"/>
        <v>-0.97283901665344963</v>
      </c>
    </row>
    <row r="17" spans="2:12" x14ac:dyDescent="0.25">
      <c r="B17" s="20"/>
      <c r="H17" s="20"/>
    </row>
    <row r="18" spans="2:12" ht="15.75" thickBot="1" x14ac:dyDescent="0.3">
      <c r="B18" s="2" t="s">
        <v>31</v>
      </c>
      <c r="H18" s="2" t="s">
        <v>32</v>
      </c>
    </row>
    <row r="19" spans="2:12" ht="15.75" thickTop="1" x14ac:dyDescent="0.25">
      <c r="B19" s="74"/>
      <c r="C19" s="76" t="s">
        <v>0</v>
      </c>
      <c r="D19" s="77" t="s">
        <v>2</v>
      </c>
      <c r="E19" s="79" t="s">
        <v>5</v>
      </c>
      <c r="F19" s="80"/>
      <c r="H19" s="74"/>
      <c r="I19" s="76" t="s">
        <v>0</v>
      </c>
      <c r="J19" s="77" t="s">
        <v>2</v>
      </c>
      <c r="K19" s="79" t="s">
        <v>5</v>
      </c>
      <c r="L19" s="80"/>
    </row>
    <row r="20" spans="2:12" x14ac:dyDescent="0.25">
      <c r="B20" s="75"/>
      <c r="C20" s="75"/>
      <c r="D20" s="78"/>
      <c r="E20" s="23" t="s">
        <v>4</v>
      </c>
      <c r="F20" s="23" t="s">
        <v>1</v>
      </c>
      <c r="H20" s="75"/>
      <c r="I20" s="75"/>
      <c r="J20" s="78"/>
      <c r="K20" s="23" t="s">
        <v>4</v>
      </c>
      <c r="L20" s="23" t="s">
        <v>1</v>
      </c>
    </row>
    <row r="21" spans="2:12" x14ac:dyDescent="0.25">
      <c r="B21" s="3" t="s">
        <v>3</v>
      </c>
      <c r="C21" s="4">
        <v>133001</v>
      </c>
      <c r="D21" s="5">
        <v>2997</v>
      </c>
      <c r="E21" s="4">
        <f>D21-C21</f>
        <v>-130004</v>
      </c>
      <c r="F21" s="6">
        <f>(D21/C21)-1</f>
        <v>-0.97746633483958767</v>
      </c>
      <c r="H21" s="3" t="s">
        <v>3</v>
      </c>
      <c r="I21" s="4">
        <v>253919</v>
      </c>
      <c r="J21" s="5">
        <v>7359</v>
      </c>
      <c r="K21" s="4">
        <f>J21-I21</f>
        <v>-246560</v>
      </c>
      <c r="L21" s="6">
        <f>(J21/I21)-1</f>
        <v>-0.97101831686482698</v>
      </c>
    </row>
    <row r="22" spans="2:12" x14ac:dyDescent="0.25">
      <c r="D22" s="8"/>
      <c r="J22" s="8"/>
    </row>
    <row r="23" spans="2:12" x14ac:dyDescent="0.25">
      <c r="B23" s="9" t="s">
        <v>21</v>
      </c>
      <c r="C23" s="10">
        <v>5831</v>
      </c>
      <c r="D23" s="11">
        <v>217</v>
      </c>
      <c r="E23" s="10">
        <f t="shared" ref="E23:E31" si="4">D23-C23</f>
        <v>-5614</v>
      </c>
      <c r="F23" s="12">
        <f t="shared" ref="F23:F31" si="5">(D23/C23)-1</f>
        <v>-0.96278511404561828</v>
      </c>
      <c r="H23" s="9" t="s">
        <v>21</v>
      </c>
      <c r="I23" s="10">
        <v>12903</v>
      </c>
      <c r="J23" s="11">
        <v>688</v>
      </c>
      <c r="K23" s="10">
        <f t="shared" ref="K23:K31" si="6">J23-I23</f>
        <v>-12215</v>
      </c>
      <c r="L23" s="12">
        <f t="shared" ref="L23:L31" si="7">(J23/I23)-1</f>
        <v>-0.94667906688367043</v>
      </c>
    </row>
    <row r="24" spans="2:12" x14ac:dyDescent="0.25">
      <c r="B24" t="s">
        <v>16</v>
      </c>
      <c r="C24" s="13">
        <v>32831</v>
      </c>
      <c r="D24" s="14">
        <v>68</v>
      </c>
      <c r="E24" s="13">
        <f t="shared" si="4"/>
        <v>-32763</v>
      </c>
      <c r="F24" s="15">
        <f t="shared" si="5"/>
        <v>-0.99792878681733732</v>
      </c>
      <c r="H24" t="s">
        <v>16</v>
      </c>
      <c r="I24" s="13">
        <v>76817</v>
      </c>
      <c r="J24" s="14">
        <v>306</v>
      </c>
      <c r="K24" s="13">
        <f t="shared" si="6"/>
        <v>-76511</v>
      </c>
      <c r="L24" s="15">
        <f t="shared" si="7"/>
        <v>-0.99601650676282594</v>
      </c>
    </row>
    <row r="25" spans="2:12" x14ac:dyDescent="0.25">
      <c r="B25" s="9" t="s">
        <v>22</v>
      </c>
      <c r="C25" s="10">
        <v>17386</v>
      </c>
      <c r="D25" s="11">
        <v>493</v>
      </c>
      <c r="E25" s="10">
        <f t="shared" si="4"/>
        <v>-16893</v>
      </c>
      <c r="F25" s="12">
        <f t="shared" si="5"/>
        <v>-0.97164385137466924</v>
      </c>
      <c r="H25" s="9" t="s">
        <v>22</v>
      </c>
      <c r="I25" s="10">
        <v>42578</v>
      </c>
      <c r="J25" s="11">
        <v>1250</v>
      </c>
      <c r="K25" s="10">
        <f t="shared" si="6"/>
        <v>-41328</v>
      </c>
      <c r="L25" s="12">
        <f t="shared" si="7"/>
        <v>-0.9706421156465781</v>
      </c>
    </row>
    <row r="26" spans="2:12" x14ac:dyDescent="0.25">
      <c r="B26" t="s">
        <v>17</v>
      </c>
      <c r="C26" s="13">
        <v>4490</v>
      </c>
      <c r="D26" s="14">
        <v>106</v>
      </c>
      <c r="E26" s="13">
        <f t="shared" si="4"/>
        <v>-4384</v>
      </c>
      <c r="F26" s="15">
        <f t="shared" si="5"/>
        <v>-0.97639198218262802</v>
      </c>
      <c r="H26" t="s">
        <v>17</v>
      </c>
      <c r="I26" s="13">
        <v>9449</v>
      </c>
      <c r="J26" s="14">
        <v>299</v>
      </c>
      <c r="K26" s="13">
        <f t="shared" si="6"/>
        <v>-9150</v>
      </c>
      <c r="L26" s="15">
        <f t="shared" si="7"/>
        <v>-0.96835643983490316</v>
      </c>
    </row>
    <row r="27" spans="2:12" x14ac:dyDescent="0.25">
      <c r="B27" s="9" t="s">
        <v>23</v>
      </c>
      <c r="C27" s="10">
        <v>10073</v>
      </c>
      <c r="D27" s="11">
        <v>1400</v>
      </c>
      <c r="E27" s="10">
        <f t="shared" si="4"/>
        <v>-8673</v>
      </c>
      <c r="F27" s="12">
        <f t="shared" si="5"/>
        <v>-0.86101459346768583</v>
      </c>
      <c r="H27" s="9" t="s">
        <v>23</v>
      </c>
      <c r="I27" s="10">
        <v>17969</v>
      </c>
      <c r="J27" s="11">
        <v>2989</v>
      </c>
      <c r="K27" s="10">
        <f t="shared" si="6"/>
        <v>-14980</v>
      </c>
      <c r="L27" s="12">
        <f t="shared" si="7"/>
        <v>-0.83365796649785739</v>
      </c>
    </row>
    <row r="28" spans="2:12" x14ac:dyDescent="0.25">
      <c r="B28" t="s">
        <v>24</v>
      </c>
      <c r="C28" s="13">
        <v>19976</v>
      </c>
      <c r="D28" s="14">
        <v>104</v>
      </c>
      <c r="E28" s="13">
        <f t="shared" si="4"/>
        <v>-19872</v>
      </c>
      <c r="F28" s="15">
        <f t="shared" si="5"/>
        <v>-0.99479375250300361</v>
      </c>
      <c r="H28" t="s">
        <v>24</v>
      </c>
      <c r="I28" s="13">
        <v>40028</v>
      </c>
      <c r="J28" s="14">
        <v>401</v>
      </c>
      <c r="K28" s="13">
        <f t="shared" si="6"/>
        <v>-39627</v>
      </c>
      <c r="L28" s="15">
        <f t="shared" si="7"/>
        <v>-0.98998201259118612</v>
      </c>
    </row>
    <row r="29" spans="2:12" x14ac:dyDescent="0.25">
      <c r="B29" s="9" t="s">
        <v>18</v>
      </c>
      <c r="C29" s="10">
        <v>18910</v>
      </c>
      <c r="D29" s="11">
        <v>36</v>
      </c>
      <c r="E29" s="10">
        <f t="shared" si="4"/>
        <v>-18874</v>
      </c>
      <c r="F29" s="12">
        <f t="shared" si="5"/>
        <v>-0.9980962453728186</v>
      </c>
      <c r="H29" s="9" t="s">
        <v>18</v>
      </c>
      <c r="I29" s="10">
        <v>31694</v>
      </c>
      <c r="J29" s="11">
        <v>103</v>
      </c>
      <c r="K29" s="10">
        <f t="shared" si="6"/>
        <v>-31591</v>
      </c>
      <c r="L29" s="12">
        <f t="shared" si="7"/>
        <v>-0.99675017353442297</v>
      </c>
    </row>
    <row r="30" spans="2:12" x14ac:dyDescent="0.25">
      <c r="B30" t="s">
        <v>19</v>
      </c>
      <c r="C30" s="13">
        <v>2661</v>
      </c>
      <c r="D30" s="14">
        <v>3</v>
      </c>
      <c r="E30" s="13">
        <f t="shared" si="4"/>
        <v>-2658</v>
      </c>
      <c r="F30" s="15">
        <f t="shared" si="5"/>
        <v>-0.99887260428410374</v>
      </c>
      <c r="H30" t="s">
        <v>19</v>
      </c>
      <c r="I30" s="13">
        <v>4405</v>
      </c>
      <c r="J30" s="14">
        <v>21</v>
      </c>
      <c r="K30" s="13">
        <f t="shared" si="6"/>
        <v>-4384</v>
      </c>
      <c r="L30" s="15">
        <f t="shared" si="7"/>
        <v>-0.99523269012485815</v>
      </c>
    </row>
    <row r="31" spans="2:12" x14ac:dyDescent="0.25">
      <c r="B31" s="29" t="s">
        <v>27</v>
      </c>
      <c r="C31" s="30">
        <v>8760</v>
      </c>
      <c r="D31" s="31">
        <v>570</v>
      </c>
      <c r="E31" s="30">
        <f t="shared" si="4"/>
        <v>-8190</v>
      </c>
      <c r="F31" s="32">
        <f t="shared" si="5"/>
        <v>-0.93493150684931503</v>
      </c>
      <c r="H31" s="29" t="s">
        <v>27</v>
      </c>
      <c r="I31" s="30">
        <v>18076</v>
      </c>
      <c r="J31" s="31">
        <v>1302</v>
      </c>
      <c r="K31" s="30">
        <f t="shared" si="6"/>
        <v>-16774</v>
      </c>
      <c r="L31" s="32">
        <f t="shared" si="7"/>
        <v>-0.92797078999778715</v>
      </c>
    </row>
    <row r="32" spans="2:12" x14ac:dyDescent="0.25">
      <c r="B32" s="33"/>
      <c r="C32" s="13"/>
      <c r="D32" s="13"/>
      <c r="H32" s="33"/>
      <c r="I32" s="13"/>
      <c r="J32" s="13"/>
    </row>
    <row r="33" spans="2:12" x14ac:dyDescent="0.25">
      <c r="B33" s="2" t="s">
        <v>20</v>
      </c>
      <c r="C33" s="21">
        <v>34457</v>
      </c>
      <c r="D33" s="21">
        <v>2342</v>
      </c>
      <c r="E33" s="21">
        <f>D33-C33</f>
        <v>-32115</v>
      </c>
      <c r="F33" s="22">
        <f>(D33/C33)-1</f>
        <v>-0.93203122732681309</v>
      </c>
      <c r="H33" s="2" t="s">
        <v>20</v>
      </c>
      <c r="I33" s="21">
        <v>72525</v>
      </c>
      <c r="J33" s="21">
        <v>8440</v>
      </c>
      <c r="K33" s="21">
        <f>J33-I33</f>
        <v>-64085</v>
      </c>
      <c r="L33" s="22">
        <f>(J33/I33)-1</f>
        <v>-0.88362633574629434</v>
      </c>
    </row>
    <row r="35" spans="2:12" ht="52.5" customHeight="1" x14ac:dyDescent="0.25">
      <c r="B35" s="73" t="s">
        <v>88</v>
      </c>
      <c r="C35" s="73"/>
      <c r="D35" s="73"/>
      <c r="E35" s="73"/>
      <c r="F35" s="73"/>
    </row>
    <row r="37" spans="2:12" x14ac:dyDescent="0.25">
      <c r="B37" s="20" t="s">
        <v>92</v>
      </c>
    </row>
  </sheetData>
  <mergeCells count="17">
    <mergeCell ref="I3:I4"/>
    <mergeCell ref="B35:F35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{FF915A47-CA7F-4350-926F-B4DDFF548D68}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{D5A4E63A-44A0-42FB-B746-A76219B9D639}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{8FD08266-6CA5-4E29-8600-470023A50B28}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{61776410-3D69-4E9C-80E6-4F578E653C79}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{2144ADBF-2578-4219-800F-A459FEBE3B69}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{EADD44C8-24CF-4067-AE77-85B8325A9667}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{56D243F4-561E-449A-BCE7-962090754D63}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{BFFED39F-7B47-492A-859A-D890F847EF14}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{57F2FACC-FB57-46BD-9AD0-A737C81C8964}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{BBA3DAB7-6D68-4F78-A286-85310C721653}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{B0F06B07-0EB5-49DD-B821-24CDDFC5AF7D}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{F3C46CCA-EC02-45DE-8F13-89E986116D74}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{F66EB7AF-DDB7-47EB-93F0-ACEC09622E97}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{814E07AD-E253-495A-9DE8-182694EB863E}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{6D390920-8B72-49BB-8D23-FBBFE56B9C70}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{04A562A1-80A2-46BD-9437-41A8CCAE8934}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{9643AA17-7335-4CBF-B7A0-F709D8028E5D}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{F04357C3-95E0-48F2-8547-AE3EE1267CED}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{A75423DB-6DB8-4E6C-A22C-89A3BCD071D9}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{CCE98350-F933-4CDB-BF77-6FF463E70180}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{87FDB1A8-764C-4264-BC00-E1A15D3C0DD0}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{154896EF-275B-42B0-B40B-61BFAF3928C2}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{C7565393-AAF5-439F-A173-7B19A16CB035}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{7CDB2844-3F29-4D63-B3C2-7B82E461963C}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{C6257616-D328-4B2D-82E6-86562E7EDA1B}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{169B1C91-AEE7-45DF-8C38-96FB9DBA6940}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{1B630D0F-A81E-4C47-A274-CFF8C74FE586}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{CF5B7C43-936D-4CC7-AA62-3E4CBAD97830}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{493CD02F-F5DC-4D7A-9A8B-FEB8A9095BB2}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{92739711-3E3F-4620-BAA3-3F32A2C3DDEF}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{9E42C171-D04F-4BFA-91CC-FAE9C20DE889}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{B6A6991D-A051-4292-8D23-E7C2A55F018D}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915A47-CA7F-4350-926F-B4DDFF548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5A4E63A-44A0-42FB-B746-A76219B9D6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FD08266-6CA5-4E29-8600-470023A50B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1776410-3D69-4E9C-80E6-4F578E653C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144ADBF-2578-4219-800F-A459FEBE3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ADD44C8-24CF-4067-AE77-85B8325A96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6D243F4-561E-449A-BCE7-962090754D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FED39F-7B47-492A-859A-D890F847EF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7F2FACC-FB57-46BD-9AD0-A737C81C89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BBA3DAB7-6D68-4F78-A286-85310C721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0F06B07-0EB5-49DD-B821-24CDDFC5AF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F3C46CCA-EC02-45DE-8F13-89E986116D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66EB7AF-DDB7-47EB-93F0-ACEC09622E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814E07AD-E253-495A-9DE8-182694EB8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6D390920-8B72-49BB-8D23-FBBFE56B9C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04A562A1-80A2-46BD-9437-41A8CCAE89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643AA17-7335-4CBF-B7A0-F709D8028E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F04357C3-95E0-48F2-8547-AE3EE1267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75423DB-6DB8-4E6C-A22C-89A3BCD071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CE98350-F933-4CDB-BF77-6FF463E701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7FDB1A8-764C-4264-BC00-E1A15D3C0D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54896EF-275B-42B0-B40B-61BFAF3928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7565393-AAF5-439F-A173-7B19A16CB0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CDB2844-3F29-4D63-B3C2-7B82E46196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6257616-D328-4B2D-82E6-86562E7EDA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69B1C91-AEE7-45DF-8C38-96FB9DBA6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1B630D0F-A81E-4C47-A274-CFF8C74FE5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CF5B7C43-936D-4CC7-AA62-3E4CBAD978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93CD02F-F5DC-4D7A-9A8B-FEB8A9095B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92739711-3E3F-4620-BAA3-3F32A2C3DD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9E42C171-D04F-4BFA-91CC-FAE9C20DE8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6A6991D-A051-4292-8D23-E7C2A55F01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875C9-72CA-401C-B6F4-B1AA8259C7B0}">
  <dimension ref="B1:L37"/>
  <sheetViews>
    <sheetView topLeftCell="A4" zoomScaleNormal="100" workbookViewId="0">
      <selection activeCell="B37" sqref="B37"/>
    </sheetView>
  </sheetViews>
  <sheetFormatPr defaultRowHeight="15" x14ac:dyDescent="0.25"/>
  <cols>
    <col min="2" max="2" width="27.28515625" customWidth="1"/>
    <col min="3" max="6" width="9.42578125" customWidth="1"/>
    <col min="8" max="8" width="22.28515625" customWidth="1"/>
    <col min="9" max="12" width="9.42578125" customWidth="1"/>
  </cols>
  <sheetData>
    <row r="1" spans="2:12" x14ac:dyDescent="0.25">
      <c r="B1" s="1" t="s">
        <v>71</v>
      </c>
      <c r="H1" s="1"/>
    </row>
    <row r="2" spans="2:12" ht="15.75" thickBot="1" x14ac:dyDescent="0.3">
      <c r="B2" s="2" t="s">
        <v>59</v>
      </c>
      <c r="H2" s="2" t="s">
        <v>43</v>
      </c>
    </row>
    <row r="3" spans="2:12" ht="15.75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5</v>
      </c>
      <c r="L3" s="80"/>
    </row>
    <row r="4" spans="2:12" x14ac:dyDescent="0.25">
      <c r="B4" s="75"/>
      <c r="C4" s="75"/>
      <c r="D4" s="78"/>
      <c r="E4" s="23" t="s">
        <v>4</v>
      </c>
      <c r="F4" s="23" t="s">
        <v>1</v>
      </c>
      <c r="H4" s="75"/>
      <c r="I4" s="75"/>
      <c r="J4" s="78"/>
      <c r="K4" s="23" t="s">
        <v>4</v>
      </c>
      <c r="L4" s="23" t="s">
        <v>1</v>
      </c>
    </row>
    <row r="5" spans="2:12" x14ac:dyDescent="0.25">
      <c r="B5" s="3" t="s">
        <v>3</v>
      </c>
      <c r="C5" s="4">
        <v>79873</v>
      </c>
      <c r="D5" s="5">
        <v>4601</v>
      </c>
      <c r="E5" s="4">
        <f>D5-C5</f>
        <v>-75272</v>
      </c>
      <c r="F5" s="6">
        <f>(D5/C5)-1</f>
        <v>-0.94239605373530477</v>
      </c>
      <c r="H5" s="3" t="s">
        <v>3</v>
      </c>
      <c r="I5" s="4">
        <v>333792</v>
      </c>
      <c r="J5" s="5">
        <v>11960</v>
      </c>
      <c r="K5" s="4">
        <f>J5-I5</f>
        <v>-321832</v>
      </c>
      <c r="L5" s="6">
        <f>(J5/I5)-1</f>
        <v>-0.96416930303901827</v>
      </c>
    </row>
    <row r="6" spans="2:12" x14ac:dyDescent="0.25">
      <c r="B6" s="7" t="s">
        <v>39</v>
      </c>
      <c r="D6" s="8"/>
      <c r="H6" s="7" t="s">
        <v>41</v>
      </c>
      <c r="J6" s="8"/>
    </row>
    <row r="7" spans="2:12" x14ac:dyDescent="0.25">
      <c r="B7" s="9" t="s">
        <v>6</v>
      </c>
      <c r="C7" s="10">
        <v>4983</v>
      </c>
      <c r="D7" s="11">
        <v>1286</v>
      </c>
      <c r="E7" s="10">
        <f t="shared" ref="E7:E16" si="0">D7-C7</f>
        <v>-3697</v>
      </c>
      <c r="F7" s="12">
        <f t="shared" ref="F7:F16" si="1">(D7/C7)-1</f>
        <v>-0.74192253662452345</v>
      </c>
      <c r="H7" s="9" t="s">
        <v>6</v>
      </c>
      <c r="I7" s="10">
        <v>16408</v>
      </c>
      <c r="J7" s="11">
        <v>3710</v>
      </c>
      <c r="K7" s="10">
        <f t="shared" ref="K7:K16" si="2">J7-I7</f>
        <v>-12698</v>
      </c>
      <c r="L7" s="12">
        <f t="shared" ref="L7:L16" si="3">(J7/I7)-1</f>
        <v>-0.77389078498293518</v>
      </c>
    </row>
    <row r="8" spans="2:12" x14ac:dyDescent="0.25">
      <c r="B8" t="s">
        <v>13</v>
      </c>
      <c r="C8" s="13">
        <v>4614</v>
      </c>
      <c r="D8" s="14">
        <v>600</v>
      </c>
      <c r="E8" s="13">
        <f t="shared" si="0"/>
        <v>-4014</v>
      </c>
      <c r="F8" s="15">
        <f t="shared" si="1"/>
        <v>-0.86996098829648894</v>
      </c>
      <c r="H8" t="s">
        <v>13</v>
      </c>
      <c r="I8" s="13">
        <v>19576</v>
      </c>
      <c r="J8" s="14">
        <v>1245</v>
      </c>
      <c r="K8" s="13">
        <f t="shared" si="2"/>
        <v>-18331</v>
      </c>
      <c r="L8" s="15">
        <f t="shared" si="3"/>
        <v>-0.93640171638741321</v>
      </c>
    </row>
    <row r="9" spans="2:12" x14ac:dyDescent="0.25">
      <c r="B9" s="9" t="s">
        <v>14</v>
      </c>
      <c r="C9" s="10">
        <v>5654</v>
      </c>
      <c r="D9" s="11">
        <v>351</v>
      </c>
      <c r="E9" s="10">
        <f t="shared" si="0"/>
        <v>-5303</v>
      </c>
      <c r="F9" s="12">
        <f t="shared" si="1"/>
        <v>-0.93792005659709943</v>
      </c>
      <c r="H9" s="9" t="s">
        <v>14</v>
      </c>
      <c r="I9" s="10">
        <v>11301</v>
      </c>
      <c r="J9" s="11">
        <v>879</v>
      </c>
      <c r="K9" s="10">
        <f t="shared" si="2"/>
        <v>-10422</v>
      </c>
      <c r="L9" s="12">
        <f t="shared" si="3"/>
        <v>-0.92221927263074066</v>
      </c>
    </row>
    <row r="10" spans="2:12" x14ac:dyDescent="0.25">
      <c r="B10" t="s">
        <v>9</v>
      </c>
      <c r="C10" s="13">
        <v>1819</v>
      </c>
      <c r="D10" s="14">
        <v>242</v>
      </c>
      <c r="E10" s="13">
        <f t="shared" si="0"/>
        <v>-1577</v>
      </c>
      <c r="F10" s="15">
        <f t="shared" si="1"/>
        <v>-0.86695986805937331</v>
      </c>
      <c r="H10" t="s">
        <v>7</v>
      </c>
      <c r="I10" s="13">
        <v>50005</v>
      </c>
      <c r="J10" s="14">
        <v>611</v>
      </c>
      <c r="K10" s="13">
        <f t="shared" si="2"/>
        <v>-49394</v>
      </c>
      <c r="L10" s="15">
        <f t="shared" si="3"/>
        <v>-0.98778122187781225</v>
      </c>
    </row>
    <row r="11" spans="2:12" x14ac:dyDescent="0.25">
      <c r="B11" s="9" t="s">
        <v>7</v>
      </c>
      <c r="C11" s="10">
        <v>14646</v>
      </c>
      <c r="D11" s="11">
        <v>236</v>
      </c>
      <c r="E11" s="10">
        <f t="shared" si="0"/>
        <v>-14410</v>
      </c>
      <c r="F11" s="12">
        <f t="shared" si="1"/>
        <v>-0.98388638536119077</v>
      </c>
      <c r="H11" s="9" t="s">
        <v>9</v>
      </c>
      <c r="I11" s="10">
        <v>6047</v>
      </c>
      <c r="J11" s="11">
        <v>566</v>
      </c>
      <c r="K11" s="10">
        <f t="shared" si="2"/>
        <v>-5481</v>
      </c>
      <c r="L11" s="12">
        <f t="shared" si="3"/>
        <v>-0.90639986770299319</v>
      </c>
    </row>
    <row r="12" spans="2:12" x14ac:dyDescent="0.25">
      <c r="B12" t="s">
        <v>10</v>
      </c>
      <c r="C12" s="13">
        <v>4109</v>
      </c>
      <c r="D12" s="14">
        <v>218</v>
      </c>
      <c r="E12" s="13">
        <f t="shared" si="0"/>
        <v>-3891</v>
      </c>
      <c r="F12" s="15">
        <f t="shared" si="1"/>
        <v>-0.94694572888780726</v>
      </c>
      <c r="H12" t="s">
        <v>10</v>
      </c>
      <c r="I12" s="13">
        <v>19188</v>
      </c>
      <c r="J12" s="14">
        <v>458</v>
      </c>
      <c r="K12" s="13">
        <f t="shared" si="2"/>
        <v>-18730</v>
      </c>
      <c r="L12" s="15">
        <f t="shared" si="3"/>
        <v>-0.97613091515530537</v>
      </c>
    </row>
    <row r="13" spans="2:12" x14ac:dyDescent="0.25">
      <c r="B13" s="9" t="s">
        <v>8</v>
      </c>
      <c r="C13" s="10">
        <v>22869</v>
      </c>
      <c r="D13" s="11">
        <v>119</v>
      </c>
      <c r="E13" s="10">
        <f t="shared" si="0"/>
        <v>-22750</v>
      </c>
      <c r="F13" s="12">
        <f t="shared" si="1"/>
        <v>-0.99479644934190392</v>
      </c>
      <c r="H13" s="9" t="s">
        <v>8</v>
      </c>
      <c r="I13" s="10">
        <v>94041</v>
      </c>
      <c r="J13" s="11">
        <v>398</v>
      </c>
      <c r="K13" s="10">
        <f t="shared" si="2"/>
        <v>-93643</v>
      </c>
      <c r="L13" s="12">
        <f t="shared" si="3"/>
        <v>-0.9957678034048979</v>
      </c>
    </row>
    <row r="14" spans="2:12" x14ac:dyDescent="0.25">
      <c r="B14" t="s">
        <v>15</v>
      </c>
      <c r="C14" s="13">
        <v>576</v>
      </c>
      <c r="D14" s="14">
        <v>102</v>
      </c>
      <c r="E14" s="13">
        <f t="shared" si="0"/>
        <v>-474</v>
      </c>
      <c r="F14" s="15">
        <f t="shared" si="1"/>
        <v>-0.82291666666666663</v>
      </c>
      <c r="H14" t="s">
        <v>15</v>
      </c>
      <c r="I14" s="13">
        <v>3585</v>
      </c>
      <c r="J14" s="14">
        <v>308</v>
      </c>
      <c r="K14" s="13">
        <f t="shared" si="2"/>
        <v>-3277</v>
      </c>
      <c r="L14" s="15">
        <f t="shared" si="3"/>
        <v>-0.91408647140864718</v>
      </c>
    </row>
    <row r="15" spans="2:12" x14ac:dyDescent="0.25">
      <c r="B15" s="9" t="s">
        <v>37</v>
      </c>
      <c r="C15" s="10">
        <v>1281</v>
      </c>
      <c r="D15" s="11">
        <v>87</v>
      </c>
      <c r="E15" s="10">
        <f t="shared" si="0"/>
        <v>-1194</v>
      </c>
      <c r="F15" s="12">
        <f t="shared" si="1"/>
        <v>-0.9320843091334895</v>
      </c>
      <c r="H15" s="9" t="s">
        <v>11</v>
      </c>
      <c r="I15" s="10">
        <v>6224</v>
      </c>
      <c r="J15" s="11">
        <v>245</v>
      </c>
      <c r="K15" s="10">
        <f t="shared" si="2"/>
        <v>-5979</v>
      </c>
      <c r="L15" s="12">
        <f t="shared" si="3"/>
        <v>-0.9606362467866324</v>
      </c>
    </row>
    <row r="16" spans="2:12" x14ac:dyDescent="0.25">
      <c r="B16" s="16" t="s">
        <v>35</v>
      </c>
      <c r="C16" s="17">
        <v>1819</v>
      </c>
      <c r="D16" s="18">
        <v>83</v>
      </c>
      <c r="E16" s="17">
        <f t="shared" si="0"/>
        <v>-1736</v>
      </c>
      <c r="F16" s="19">
        <f t="shared" si="1"/>
        <v>-0.95437053326003296</v>
      </c>
      <c r="H16" s="16" t="s">
        <v>37</v>
      </c>
      <c r="I16" s="17">
        <v>5728</v>
      </c>
      <c r="J16" s="18">
        <v>214</v>
      </c>
      <c r="K16" s="17">
        <f t="shared" si="2"/>
        <v>-5514</v>
      </c>
      <c r="L16" s="19">
        <f t="shared" si="3"/>
        <v>-0.96263966480446927</v>
      </c>
    </row>
    <row r="17" spans="2:12" x14ac:dyDescent="0.25">
      <c r="B17" s="20"/>
      <c r="H17" s="20"/>
    </row>
    <row r="18" spans="2:12" ht="15.75" thickBot="1" x14ac:dyDescent="0.3">
      <c r="B18" s="2" t="s">
        <v>36</v>
      </c>
      <c r="H18" s="2" t="s">
        <v>44</v>
      </c>
    </row>
    <row r="19" spans="2:12" ht="15.75" thickTop="1" x14ac:dyDescent="0.25">
      <c r="B19" s="74"/>
      <c r="C19" s="76" t="s">
        <v>0</v>
      </c>
      <c r="D19" s="77" t="s">
        <v>2</v>
      </c>
      <c r="E19" s="79" t="s">
        <v>5</v>
      </c>
      <c r="F19" s="80"/>
      <c r="H19" s="74"/>
      <c r="I19" s="76" t="s">
        <v>0</v>
      </c>
      <c r="J19" s="77" t="s">
        <v>2</v>
      </c>
      <c r="K19" s="79" t="s">
        <v>5</v>
      </c>
      <c r="L19" s="80"/>
    </row>
    <row r="20" spans="2:12" x14ac:dyDescent="0.25">
      <c r="B20" s="75"/>
      <c r="C20" s="75"/>
      <c r="D20" s="78"/>
      <c r="E20" s="23" t="s">
        <v>4</v>
      </c>
      <c r="F20" s="23" t="s">
        <v>1</v>
      </c>
      <c r="H20" s="75"/>
      <c r="I20" s="75"/>
      <c r="J20" s="78"/>
      <c r="K20" s="23" t="s">
        <v>4</v>
      </c>
      <c r="L20" s="23" t="s">
        <v>1</v>
      </c>
    </row>
    <row r="21" spans="2:12" x14ac:dyDescent="0.25">
      <c r="B21" s="3" t="s">
        <v>3</v>
      </c>
      <c r="C21" s="4">
        <v>79873</v>
      </c>
      <c r="D21" s="5">
        <v>4601</v>
      </c>
      <c r="E21" s="4">
        <f>D21-C21</f>
        <v>-75272</v>
      </c>
      <c r="F21" s="6">
        <f>(D21/C21)-1</f>
        <v>-0.94239605373530477</v>
      </c>
      <c r="H21" s="3" t="s">
        <v>3</v>
      </c>
      <c r="I21" s="4">
        <v>333792</v>
      </c>
      <c r="J21" s="5">
        <v>11960</v>
      </c>
      <c r="K21" s="4">
        <f>J21-I21</f>
        <v>-321832</v>
      </c>
      <c r="L21" s="6">
        <f>(J21/I21)-1</f>
        <v>-0.96416930303901827</v>
      </c>
    </row>
    <row r="22" spans="2:12" x14ac:dyDescent="0.25">
      <c r="D22" s="8"/>
      <c r="J22" s="8"/>
    </row>
    <row r="23" spans="2:12" x14ac:dyDescent="0.25">
      <c r="B23" s="9" t="s">
        <v>21</v>
      </c>
      <c r="C23" s="10">
        <v>3449</v>
      </c>
      <c r="D23" s="11">
        <v>421</v>
      </c>
      <c r="E23" s="10">
        <f t="shared" ref="E23:E31" si="4">D23-C23</f>
        <v>-3028</v>
      </c>
      <c r="F23" s="12">
        <f t="shared" ref="F23:F31" si="5">(D23/C23)-1</f>
        <v>-0.87793563351696147</v>
      </c>
      <c r="H23" s="9" t="s">
        <v>21</v>
      </c>
      <c r="I23" s="10">
        <v>16352</v>
      </c>
      <c r="J23" s="11">
        <v>1109</v>
      </c>
      <c r="K23" s="10">
        <f t="shared" ref="K23:K31" si="6">J23-I23</f>
        <v>-15243</v>
      </c>
      <c r="L23" s="12">
        <f t="shared" ref="L23:L31" si="7">(J23/I23)-1</f>
        <v>-0.93217954990215268</v>
      </c>
    </row>
    <row r="24" spans="2:12" x14ac:dyDescent="0.25">
      <c r="B24" t="s">
        <v>16</v>
      </c>
      <c r="C24" s="13">
        <v>24439</v>
      </c>
      <c r="D24" s="14">
        <v>132</v>
      </c>
      <c r="E24" s="13">
        <f t="shared" si="4"/>
        <v>-24307</v>
      </c>
      <c r="F24" s="15">
        <f t="shared" si="5"/>
        <v>-0.99459879700478748</v>
      </c>
      <c r="H24" t="s">
        <v>16</v>
      </c>
      <c r="I24" s="13">
        <v>101256</v>
      </c>
      <c r="J24" s="14">
        <v>438</v>
      </c>
      <c r="K24" s="13">
        <f t="shared" si="6"/>
        <v>-100818</v>
      </c>
      <c r="L24" s="15">
        <f t="shared" si="7"/>
        <v>-0.99567433041004982</v>
      </c>
    </row>
    <row r="25" spans="2:12" x14ac:dyDescent="0.25">
      <c r="B25" s="9" t="s">
        <v>22</v>
      </c>
      <c r="C25" s="10">
        <v>11777</v>
      </c>
      <c r="D25" s="11">
        <v>1027</v>
      </c>
      <c r="E25" s="10">
        <f t="shared" si="4"/>
        <v>-10750</v>
      </c>
      <c r="F25" s="12">
        <f t="shared" si="5"/>
        <v>-0.9127961280461917</v>
      </c>
      <c r="H25" s="9" t="s">
        <v>22</v>
      </c>
      <c r="I25" s="10">
        <v>54355</v>
      </c>
      <c r="J25" s="11">
        <v>2277</v>
      </c>
      <c r="K25" s="10">
        <f t="shared" si="6"/>
        <v>-52078</v>
      </c>
      <c r="L25" s="12">
        <f t="shared" si="7"/>
        <v>-0.95810872964768645</v>
      </c>
    </row>
    <row r="26" spans="2:12" x14ac:dyDescent="0.25">
      <c r="B26" t="s">
        <v>17</v>
      </c>
      <c r="C26" s="13">
        <v>3202</v>
      </c>
      <c r="D26" s="14">
        <v>153</v>
      </c>
      <c r="E26" s="13">
        <f t="shared" si="4"/>
        <v>-3049</v>
      </c>
      <c r="F26" s="15">
        <f t="shared" si="5"/>
        <v>-0.95221736414740787</v>
      </c>
      <c r="H26" t="s">
        <v>17</v>
      </c>
      <c r="I26" s="13">
        <v>12651</v>
      </c>
      <c r="J26" s="14">
        <v>452</v>
      </c>
      <c r="K26" s="13">
        <f t="shared" si="6"/>
        <v>-12199</v>
      </c>
      <c r="L26" s="15">
        <f t="shared" si="7"/>
        <v>-0.96427159908307647</v>
      </c>
    </row>
    <row r="27" spans="2:12" x14ac:dyDescent="0.25">
      <c r="B27" s="9" t="s">
        <v>23</v>
      </c>
      <c r="C27" s="10">
        <v>11211</v>
      </c>
      <c r="D27" s="11">
        <v>1651</v>
      </c>
      <c r="E27" s="10">
        <f t="shared" si="4"/>
        <v>-9560</v>
      </c>
      <c r="F27" s="12">
        <f t="shared" si="5"/>
        <v>-0.85273392204085274</v>
      </c>
      <c r="H27" s="9" t="s">
        <v>23</v>
      </c>
      <c r="I27" s="10">
        <v>29180</v>
      </c>
      <c r="J27" s="11">
        <v>4640</v>
      </c>
      <c r="K27" s="10">
        <f t="shared" si="6"/>
        <v>-24540</v>
      </c>
      <c r="L27" s="12">
        <f t="shared" si="7"/>
        <v>-0.84098697738176831</v>
      </c>
    </row>
    <row r="28" spans="2:12" x14ac:dyDescent="0.25">
      <c r="B28" t="s">
        <v>24</v>
      </c>
      <c r="C28" s="13">
        <v>16635</v>
      </c>
      <c r="D28" s="14">
        <v>249</v>
      </c>
      <c r="E28" s="13">
        <f t="shared" si="4"/>
        <v>-16386</v>
      </c>
      <c r="F28" s="15">
        <f t="shared" si="5"/>
        <v>-0.98503155996393144</v>
      </c>
      <c r="H28" t="s">
        <v>24</v>
      </c>
      <c r="I28" s="13">
        <v>56663</v>
      </c>
      <c r="J28" s="14">
        <v>650</v>
      </c>
      <c r="K28" s="13">
        <f t="shared" si="6"/>
        <v>-56013</v>
      </c>
      <c r="L28" s="15">
        <f t="shared" si="7"/>
        <v>-0.98852866950214424</v>
      </c>
    </row>
    <row r="29" spans="2:12" x14ac:dyDescent="0.25">
      <c r="B29" s="9" t="s">
        <v>18</v>
      </c>
      <c r="C29" s="10">
        <v>4758</v>
      </c>
      <c r="D29" s="11">
        <v>69</v>
      </c>
      <c r="E29" s="10">
        <f t="shared" si="4"/>
        <v>-4689</v>
      </c>
      <c r="F29" s="12">
        <f t="shared" si="5"/>
        <v>-0.98549810844892816</v>
      </c>
      <c r="H29" s="9" t="s">
        <v>18</v>
      </c>
      <c r="I29" s="10">
        <v>36452</v>
      </c>
      <c r="J29" s="11">
        <v>172</v>
      </c>
      <c r="K29" s="10">
        <f t="shared" si="6"/>
        <v>-36280</v>
      </c>
      <c r="L29" s="12">
        <f t="shared" si="7"/>
        <v>-0.99528146603752876</v>
      </c>
    </row>
    <row r="30" spans="2:12" x14ac:dyDescent="0.25">
      <c r="B30" t="s">
        <v>19</v>
      </c>
      <c r="C30" s="13">
        <v>1180</v>
      </c>
      <c r="D30" s="14">
        <v>9</v>
      </c>
      <c r="E30" s="13">
        <f t="shared" si="4"/>
        <v>-1171</v>
      </c>
      <c r="F30" s="15">
        <f t="shared" si="5"/>
        <v>-0.99237288135593216</v>
      </c>
      <c r="H30" t="s">
        <v>19</v>
      </c>
      <c r="I30" s="13">
        <v>5585</v>
      </c>
      <c r="J30" s="14">
        <v>30</v>
      </c>
      <c r="K30" s="13">
        <f t="shared" si="6"/>
        <v>-5555</v>
      </c>
      <c r="L30" s="15">
        <f t="shared" si="7"/>
        <v>-0.9946284691136974</v>
      </c>
    </row>
    <row r="31" spans="2:12" x14ac:dyDescent="0.25">
      <c r="B31" s="29" t="s">
        <v>27</v>
      </c>
      <c r="C31" s="30">
        <v>3222</v>
      </c>
      <c r="D31" s="31">
        <v>890</v>
      </c>
      <c r="E31" s="30">
        <f t="shared" si="4"/>
        <v>-2332</v>
      </c>
      <c r="F31" s="32">
        <f t="shared" si="5"/>
        <v>-0.72377405338299194</v>
      </c>
      <c r="H31" s="29" t="s">
        <v>27</v>
      </c>
      <c r="I31" s="30">
        <v>21298</v>
      </c>
      <c r="J31" s="31">
        <v>2192</v>
      </c>
      <c r="K31" s="30">
        <f t="shared" si="6"/>
        <v>-19106</v>
      </c>
      <c r="L31" s="32">
        <f t="shared" si="7"/>
        <v>-0.89707953798478735</v>
      </c>
    </row>
    <row r="32" spans="2:12" x14ac:dyDescent="0.25">
      <c r="B32" s="33"/>
      <c r="C32" s="13"/>
      <c r="D32" s="13"/>
      <c r="H32" s="33"/>
      <c r="I32" s="13"/>
      <c r="J32" s="13"/>
    </row>
    <row r="33" spans="2:12" x14ac:dyDescent="0.25">
      <c r="B33" s="2" t="s">
        <v>20</v>
      </c>
      <c r="C33" s="21">
        <v>15738</v>
      </c>
      <c r="D33" s="21">
        <v>3128</v>
      </c>
      <c r="E33" s="21">
        <f>D33-C33</f>
        <v>-12610</v>
      </c>
      <c r="F33" s="22">
        <f>(D33/C33)-1</f>
        <v>-0.80124539331554201</v>
      </c>
      <c r="H33" s="2" t="s">
        <v>20</v>
      </c>
      <c r="I33" s="21">
        <v>88263</v>
      </c>
      <c r="J33" s="21">
        <v>11598</v>
      </c>
      <c r="K33" s="21">
        <f>J33-I33</f>
        <v>-76665</v>
      </c>
      <c r="L33" s="22">
        <f>(J33/I33)-1</f>
        <v>-0.86859726046021546</v>
      </c>
    </row>
    <row r="35" spans="2:12" ht="58.5" customHeight="1" x14ac:dyDescent="0.25">
      <c r="B35" s="73" t="s">
        <v>88</v>
      </c>
      <c r="C35" s="73"/>
      <c r="D35" s="73"/>
      <c r="E35" s="73"/>
      <c r="F35" s="73"/>
    </row>
    <row r="37" spans="2:12" x14ac:dyDescent="0.25">
      <c r="B37" s="20" t="s">
        <v>92</v>
      </c>
    </row>
  </sheetData>
  <mergeCells count="17">
    <mergeCell ref="B35:F35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{CCC09114-F3E6-4220-AE81-EBA6B6333A70}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{42F1C88E-27C6-45FB-A4FD-9359310EAD32}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{C29CE2E2-E689-458F-BBD4-3495494D2EB5}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{F73C2A51-ABD3-4E8B-9960-6AD9FD322AD4}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{9030B4B2-565D-418E-86A9-576987B453F9}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{07CC032C-8F35-47B8-BFC2-56B440E79D46}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{B0E539E7-1A30-4746-A864-449880B3153F}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{1DA8C7F0-6FB7-451A-9946-8A7CEA422FA5}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{4F83AD96-8E66-480D-AF2F-CC5D75DE54E7}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{3E375584-88D9-4F79-B5B6-E3CA1E18D9AE}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{DBFC1BDC-73FC-4E3D-85B5-21EDF973DE28}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{68565684-1FDD-45D0-B034-0C4E9ABE1853}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{30E68289-9381-42C8-8DFD-806BD0C1CE7D}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{ADA4B5F4-427C-407B-8A70-224D978D294D}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{BACDF68B-5479-4A67-A82C-AC55ABE1CC87}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{8D144969-1858-469E-A188-0C530CA7106C}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{BAF7E2C4-AA7F-4C17-8764-2465502FCD68}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{351CF377-C167-40A4-BC7E-70E4EE490EF3}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{3A2836F2-AABC-404B-924B-F47B8D38C2C2}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{ABF87616-D8BD-4E87-AC04-973B90B2B9F8}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{40AFBEEA-B5B6-45D1-963F-9D213960D832}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{F548D0D6-1D3C-4397-A4FC-D725E6570471}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{3A10DC9C-2C28-4ABD-ABA2-3CE660848122}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{F6315FE6-A325-44E4-86D8-FC1CEF89C502}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{DE3E3B6F-B940-4C7E-A540-8D225D91E962}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{F097C48D-C252-40EC-94AF-9EA47994F6C1}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{D5226EE6-8984-489D-908F-85AD79AFCAB1}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{709CF25B-B7C0-4F4D-808F-A1B761A4F9D4}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{8EB63969-59D6-43D9-B2B3-54303BED02D1}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{DBC686BF-C9D5-4DC5-A5DD-3E9E818C8596}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{85FAA540-7258-48C7-8922-CC51F2120D0E}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{B30C8CB1-7493-4754-BFA7-0D378D4A87AA}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C09114-F3E6-4220-AE81-EBA6B6333A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42F1C88E-27C6-45FB-A4FD-9359310EAD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29CE2E2-E689-458F-BBD4-3495494D2E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73C2A51-ABD3-4E8B-9960-6AD9FD322A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030B4B2-565D-418E-86A9-576987B453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7CC032C-8F35-47B8-BFC2-56B440E79D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0E539E7-1A30-4746-A864-449880B315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DA8C7F0-6FB7-451A-9946-8A7CEA422F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F83AD96-8E66-480D-AF2F-CC5D75DE5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E375584-88D9-4F79-B5B6-E3CA1E18D9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BFC1BDC-73FC-4E3D-85B5-21EDF973DE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68565684-1FDD-45D0-B034-0C4E9ABE1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30E68289-9381-42C8-8DFD-806BD0C1CE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ADA4B5F4-427C-407B-8A70-224D978D29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BACDF68B-5479-4A67-A82C-AC55ABE1CC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8D144969-1858-469E-A188-0C530CA710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AF7E2C4-AA7F-4C17-8764-2465502FC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51CF377-C167-40A4-BC7E-70E4EE490E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A2836F2-AABC-404B-924B-F47B8D38C2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ABF87616-D8BD-4E87-AC04-973B90B2B9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0AFBEEA-B5B6-45D1-963F-9D213960D8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548D0D6-1D3C-4397-A4FC-D725E657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A10DC9C-2C28-4ABD-ABA2-3CE6608481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6315FE6-A325-44E4-86D8-FC1CEF89C5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E3E3B6F-B940-4C7E-A540-8D225D91E9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F097C48D-C252-40EC-94AF-9EA47994F6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5226EE6-8984-489D-908F-85AD79AFC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09CF25B-B7C0-4F4D-808F-A1B761A4F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8EB63969-59D6-43D9-B2B3-54303BED02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DBC686BF-C9D5-4DC5-A5DD-3E9E818C85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85FAA540-7258-48C7-8922-CC51F2120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30C8CB1-7493-4754-BFA7-0D378D4A87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D71E-9D97-48FA-9BC0-7015B4953929}">
  <dimension ref="B1:M43"/>
  <sheetViews>
    <sheetView topLeftCell="A10" workbookViewId="0">
      <selection activeCell="H41" sqref="H41"/>
    </sheetView>
  </sheetViews>
  <sheetFormatPr defaultRowHeight="15" x14ac:dyDescent="0.25"/>
  <cols>
    <col min="2" max="2" width="21.85546875" customWidth="1"/>
    <col min="3" max="3" width="8.5703125" customWidth="1"/>
    <col min="4" max="4" width="11.28515625" customWidth="1"/>
    <col min="5" max="6" width="8.5703125" customWidth="1"/>
    <col min="7" max="7" width="6.28515625" customWidth="1"/>
    <col min="8" max="8" width="21.5703125" customWidth="1"/>
    <col min="9" max="9" width="8.5703125" customWidth="1"/>
    <col min="10" max="10" width="10" customWidth="1"/>
    <col min="11" max="12" width="8.5703125" customWidth="1"/>
  </cols>
  <sheetData>
    <row r="1" spans="2:12" x14ac:dyDescent="0.25">
      <c r="B1" s="1" t="s">
        <v>71</v>
      </c>
      <c r="H1" s="1"/>
    </row>
    <row r="2" spans="2:12" x14ac:dyDescent="0.25">
      <c r="B2" s="2" t="s">
        <v>54</v>
      </c>
      <c r="H2" s="2" t="s">
        <v>58</v>
      </c>
    </row>
    <row r="3" spans="2:12" x14ac:dyDescent="0.25">
      <c r="B3" s="87"/>
      <c r="C3" s="83" t="s">
        <v>0</v>
      </c>
      <c r="D3" s="83" t="s">
        <v>2</v>
      </c>
      <c r="E3" s="84" t="s">
        <v>5</v>
      </c>
      <c r="F3" s="85"/>
      <c r="H3" s="87"/>
      <c r="I3" s="83" t="s">
        <v>0</v>
      </c>
      <c r="J3" s="83" t="s">
        <v>2</v>
      </c>
      <c r="K3" s="84" t="s">
        <v>5</v>
      </c>
      <c r="L3" s="85"/>
    </row>
    <row r="4" spans="2:12" x14ac:dyDescent="0.25">
      <c r="B4" s="75"/>
      <c r="C4" s="75"/>
      <c r="D4" s="75"/>
      <c r="E4" s="50" t="s">
        <v>4</v>
      </c>
      <c r="F4" s="23" t="s">
        <v>1</v>
      </c>
      <c r="H4" s="75"/>
      <c r="I4" s="75"/>
      <c r="J4" s="75"/>
      <c r="K4" s="50" t="s">
        <v>4</v>
      </c>
      <c r="L4" s="23" t="s">
        <v>1</v>
      </c>
    </row>
    <row r="5" spans="2:12" x14ac:dyDescent="0.25">
      <c r="B5" s="34" t="s">
        <v>55</v>
      </c>
      <c r="C5" s="35">
        <v>924</v>
      </c>
      <c r="D5" s="35">
        <v>5785</v>
      </c>
      <c r="E5" s="36">
        <f>D5-C5</f>
        <v>4861</v>
      </c>
      <c r="F5" s="37">
        <f>(D5/C5)-1</f>
        <v>5.2608225108225106</v>
      </c>
      <c r="H5" s="34" t="s">
        <v>55</v>
      </c>
      <c r="I5" s="35">
        <v>334716</v>
      </c>
      <c r="J5" s="35">
        <v>17745</v>
      </c>
      <c r="K5" s="36">
        <f>J5-I5</f>
        <v>-316971</v>
      </c>
      <c r="L5" s="37">
        <f>(J5/I5)-1</f>
        <v>-0.94698490660739254</v>
      </c>
    </row>
    <row r="6" spans="2:12" x14ac:dyDescent="0.25">
      <c r="B6" s="16" t="s">
        <v>56</v>
      </c>
      <c r="C6" s="17">
        <v>338</v>
      </c>
      <c r="D6" s="17">
        <v>2915</v>
      </c>
      <c r="E6" s="38">
        <f>D6-C6</f>
        <v>2577</v>
      </c>
      <c r="F6" s="19">
        <f>(D6/C6)-1</f>
        <v>7.6242603550295858</v>
      </c>
      <c r="H6" s="16" t="s">
        <v>56</v>
      </c>
      <c r="I6" s="17">
        <v>88601</v>
      </c>
      <c r="J6" s="17">
        <v>14483</v>
      </c>
      <c r="K6" s="38">
        <f>J6-I6</f>
        <v>-74118</v>
      </c>
      <c r="L6" s="19">
        <f>(J6/I6)-1</f>
        <v>-0.83653683367004883</v>
      </c>
    </row>
    <row r="7" spans="2:12" x14ac:dyDescent="0.25">
      <c r="B7" s="39" t="s">
        <v>57</v>
      </c>
    </row>
    <row r="9" spans="2:12" x14ac:dyDescent="0.25">
      <c r="B9" s="2" t="s">
        <v>53</v>
      </c>
      <c r="H9" s="2" t="s">
        <v>46</v>
      </c>
    </row>
    <row r="10" spans="2:12" ht="27" customHeight="1" x14ac:dyDescent="0.25">
      <c r="B10" s="40"/>
      <c r="C10" s="41" t="s">
        <v>50</v>
      </c>
      <c r="D10" s="42" t="s">
        <v>47</v>
      </c>
      <c r="H10" s="40"/>
      <c r="I10" s="41" t="s">
        <v>50</v>
      </c>
      <c r="J10" s="42" t="s">
        <v>47</v>
      </c>
    </row>
    <row r="11" spans="2:12" x14ac:dyDescent="0.25">
      <c r="B11" s="3" t="s">
        <v>48</v>
      </c>
      <c r="C11" s="43">
        <v>5785</v>
      </c>
      <c r="D11" s="44"/>
      <c r="H11" s="3" t="s">
        <v>48</v>
      </c>
      <c r="I11" s="43">
        <v>17745</v>
      </c>
      <c r="J11" s="44"/>
    </row>
    <row r="12" spans="2:12" x14ac:dyDescent="0.25">
      <c r="B12" s="7" t="s">
        <v>49</v>
      </c>
      <c r="C12" s="8"/>
      <c r="H12" s="7" t="s">
        <v>49</v>
      </c>
      <c r="I12" s="8"/>
    </row>
    <row r="13" spans="2:12" x14ac:dyDescent="0.25">
      <c r="B13" s="9" t="s">
        <v>6</v>
      </c>
      <c r="C13" s="45">
        <v>1493</v>
      </c>
      <c r="D13" s="12">
        <v>0.25800000000000001</v>
      </c>
      <c r="H13" s="9" t="s">
        <v>6</v>
      </c>
      <c r="I13" s="45">
        <v>5203</v>
      </c>
      <c r="J13" s="12">
        <v>0.29299999999999998</v>
      </c>
    </row>
    <row r="14" spans="2:12" x14ac:dyDescent="0.25">
      <c r="B14" t="s">
        <v>13</v>
      </c>
      <c r="C14" s="46">
        <v>721</v>
      </c>
      <c r="D14" s="15">
        <v>0.125</v>
      </c>
      <c r="H14" t="s">
        <v>13</v>
      </c>
      <c r="I14" s="46">
        <v>1966</v>
      </c>
      <c r="J14" s="15">
        <v>0.111</v>
      </c>
    </row>
    <row r="15" spans="2:12" x14ac:dyDescent="0.25">
      <c r="B15" s="9" t="s">
        <v>7</v>
      </c>
      <c r="C15" s="45">
        <v>513</v>
      </c>
      <c r="D15" s="12">
        <v>8.8999999999999996E-2</v>
      </c>
      <c r="H15" s="9" t="s">
        <v>14</v>
      </c>
      <c r="I15" s="45">
        <v>1347</v>
      </c>
      <c r="J15" s="12">
        <v>7.5999999999999998E-2</v>
      </c>
    </row>
    <row r="16" spans="2:12" x14ac:dyDescent="0.25">
      <c r="B16" t="s">
        <v>14</v>
      </c>
      <c r="C16" s="46">
        <v>468</v>
      </c>
      <c r="D16" s="15">
        <v>8.1000000000000003E-2</v>
      </c>
      <c r="H16" t="s">
        <v>7</v>
      </c>
      <c r="I16" s="46">
        <v>1124</v>
      </c>
      <c r="J16" s="15">
        <v>6.3E-2</v>
      </c>
    </row>
    <row r="17" spans="2:10" x14ac:dyDescent="0.25">
      <c r="B17" s="9" t="s">
        <v>10</v>
      </c>
      <c r="C17" s="45">
        <v>213</v>
      </c>
      <c r="D17" s="12">
        <v>3.6999999999999998E-2</v>
      </c>
      <c r="H17" s="9" t="s">
        <v>9</v>
      </c>
      <c r="I17" s="45">
        <v>760</v>
      </c>
      <c r="J17" s="12">
        <v>4.2999999999999997E-2</v>
      </c>
    </row>
    <row r="18" spans="2:10" x14ac:dyDescent="0.25">
      <c r="B18" t="s">
        <v>9</v>
      </c>
      <c r="C18" s="46">
        <v>194</v>
      </c>
      <c r="D18" s="15">
        <v>3.4000000000000002E-2</v>
      </c>
      <c r="H18" t="s">
        <v>10</v>
      </c>
      <c r="I18" s="46">
        <v>671</v>
      </c>
      <c r="J18" s="15">
        <v>3.7999999999999999E-2</v>
      </c>
    </row>
    <row r="19" spans="2:10" x14ac:dyDescent="0.25">
      <c r="B19" s="9" t="s">
        <v>11</v>
      </c>
      <c r="C19" s="45">
        <v>170</v>
      </c>
      <c r="D19" s="12">
        <v>2.9000000000000001E-2</v>
      </c>
      <c r="H19" s="9" t="s">
        <v>8</v>
      </c>
      <c r="I19" s="45">
        <v>531</v>
      </c>
      <c r="J19" s="12">
        <v>0.03</v>
      </c>
    </row>
    <row r="20" spans="2:10" x14ac:dyDescent="0.25">
      <c r="B20" t="s">
        <v>25</v>
      </c>
      <c r="C20" s="46">
        <v>152</v>
      </c>
      <c r="D20" s="15">
        <v>2.5999999999999999E-2</v>
      </c>
      <c r="H20" t="s">
        <v>15</v>
      </c>
      <c r="I20" s="46">
        <v>428</v>
      </c>
      <c r="J20" s="15">
        <v>2.4E-2</v>
      </c>
    </row>
    <row r="21" spans="2:10" x14ac:dyDescent="0.25">
      <c r="B21" s="9" t="s">
        <v>8</v>
      </c>
      <c r="C21" s="45">
        <v>133</v>
      </c>
      <c r="D21" s="12">
        <v>2.3E-2</v>
      </c>
      <c r="H21" s="9" t="s">
        <v>11</v>
      </c>
      <c r="I21" s="45">
        <v>415</v>
      </c>
      <c r="J21" s="12">
        <v>2.3E-2</v>
      </c>
    </row>
    <row r="22" spans="2:10" x14ac:dyDescent="0.25">
      <c r="B22" s="16" t="s">
        <v>15</v>
      </c>
      <c r="C22" s="47">
        <v>120</v>
      </c>
      <c r="D22" s="19">
        <v>2.1000000000000001E-2</v>
      </c>
      <c r="H22" s="16" t="s">
        <v>25</v>
      </c>
      <c r="I22" s="47">
        <v>359</v>
      </c>
      <c r="J22" s="19">
        <v>0.02</v>
      </c>
    </row>
    <row r="23" spans="2:10" x14ac:dyDescent="0.25">
      <c r="B23" s="20" t="s">
        <v>51</v>
      </c>
      <c r="H23" s="20" t="s">
        <v>52</v>
      </c>
    </row>
    <row r="25" spans="2:10" x14ac:dyDescent="0.25">
      <c r="B25" s="2" t="s">
        <v>42</v>
      </c>
      <c r="H25" s="2" t="s">
        <v>45</v>
      </c>
    </row>
    <row r="26" spans="2:10" ht="28.5" customHeight="1" x14ac:dyDescent="0.25">
      <c r="B26" s="40"/>
      <c r="C26" s="41" t="s">
        <v>50</v>
      </c>
      <c r="D26" s="42" t="s">
        <v>47</v>
      </c>
      <c r="H26" s="40"/>
      <c r="I26" s="41" t="s">
        <v>50</v>
      </c>
      <c r="J26" s="42" t="s">
        <v>47</v>
      </c>
    </row>
    <row r="27" spans="2:10" x14ac:dyDescent="0.25">
      <c r="B27" s="3" t="s">
        <v>48</v>
      </c>
      <c r="C27" s="43">
        <v>5785</v>
      </c>
      <c r="D27" s="6"/>
      <c r="H27" s="3" t="s">
        <v>48</v>
      </c>
      <c r="I27" s="43">
        <v>17745</v>
      </c>
      <c r="J27" s="4"/>
    </row>
    <row r="28" spans="2:10" x14ac:dyDescent="0.25">
      <c r="C28" s="8"/>
      <c r="I28" s="8"/>
    </row>
    <row r="29" spans="2:10" x14ac:dyDescent="0.25">
      <c r="B29" s="9" t="s">
        <v>21</v>
      </c>
      <c r="C29" s="45">
        <v>372</v>
      </c>
      <c r="D29" s="12">
        <v>6.4000000000000001E-2</v>
      </c>
      <c r="H29" s="9" t="s">
        <v>21</v>
      </c>
      <c r="I29" s="45">
        <v>1481</v>
      </c>
      <c r="J29" s="12">
        <v>8.3000000000000004E-2</v>
      </c>
    </row>
    <row r="30" spans="2:10" x14ac:dyDescent="0.25">
      <c r="B30" t="s">
        <v>16</v>
      </c>
      <c r="C30" s="46">
        <v>144</v>
      </c>
      <c r="D30" s="15">
        <v>2.5000000000000001E-2</v>
      </c>
      <c r="H30" t="s">
        <v>16</v>
      </c>
      <c r="I30" s="46">
        <v>582</v>
      </c>
      <c r="J30" s="15">
        <v>3.3000000000000002E-2</v>
      </c>
    </row>
    <row r="31" spans="2:10" x14ac:dyDescent="0.25">
      <c r="B31" s="9" t="s">
        <v>22</v>
      </c>
      <c r="C31" s="45">
        <v>1274</v>
      </c>
      <c r="D31" s="12">
        <v>0.22</v>
      </c>
      <c r="H31" s="9" t="s">
        <v>22</v>
      </c>
      <c r="I31" s="45">
        <v>3551</v>
      </c>
      <c r="J31" s="12">
        <v>0.2</v>
      </c>
    </row>
    <row r="32" spans="2:10" x14ac:dyDescent="0.25">
      <c r="B32" t="s">
        <v>17</v>
      </c>
      <c r="C32" s="46">
        <v>322</v>
      </c>
      <c r="D32" s="15">
        <v>5.6000000000000001E-2</v>
      </c>
      <c r="H32" t="s">
        <v>17</v>
      </c>
      <c r="I32" s="46">
        <v>774</v>
      </c>
      <c r="J32" s="15">
        <v>4.3999999999999997E-2</v>
      </c>
    </row>
    <row r="33" spans="2:13" x14ac:dyDescent="0.25">
      <c r="B33" s="9" t="s">
        <v>23</v>
      </c>
      <c r="C33" s="45">
        <v>2014</v>
      </c>
      <c r="D33" s="12">
        <v>0.34799999999999998</v>
      </c>
      <c r="H33" s="9" t="s">
        <v>23</v>
      </c>
      <c r="I33" s="45">
        <v>6654</v>
      </c>
      <c r="J33" s="12">
        <v>0.375</v>
      </c>
    </row>
    <row r="34" spans="2:13" x14ac:dyDescent="0.25">
      <c r="B34" t="s">
        <v>24</v>
      </c>
      <c r="C34" s="46">
        <v>533</v>
      </c>
      <c r="D34" s="15">
        <v>9.1999999999999998E-2</v>
      </c>
      <c r="H34" t="s">
        <v>24</v>
      </c>
      <c r="I34" s="46">
        <v>1183</v>
      </c>
      <c r="J34" s="15">
        <v>6.7000000000000004E-2</v>
      </c>
    </row>
    <row r="35" spans="2:13" x14ac:dyDescent="0.25">
      <c r="B35" s="9" t="s">
        <v>18</v>
      </c>
      <c r="C35" s="45">
        <v>87</v>
      </c>
      <c r="D35" s="12">
        <v>1.4999999999999999E-2</v>
      </c>
      <c r="H35" s="9" t="s">
        <v>18</v>
      </c>
      <c r="I35" s="45">
        <v>259</v>
      </c>
      <c r="J35" s="12">
        <v>1.4999999999999999E-2</v>
      </c>
    </row>
    <row r="36" spans="2:13" x14ac:dyDescent="0.25">
      <c r="B36" t="s">
        <v>19</v>
      </c>
      <c r="C36" s="46">
        <v>12</v>
      </c>
      <c r="D36" s="15">
        <v>2E-3</v>
      </c>
      <c r="H36" t="s">
        <v>19</v>
      </c>
      <c r="I36" s="46">
        <v>42</v>
      </c>
      <c r="J36" s="15">
        <v>2E-3</v>
      </c>
    </row>
    <row r="37" spans="2:13" x14ac:dyDescent="0.25">
      <c r="B37" s="29" t="s">
        <v>27</v>
      </c>
      <c r="C37" s="48">
        <v>1027</v>
      </c>
      <c r="D37" s="32">
        <v>0.17799999999999999</v>
      </c>
      <c r="H37" s="29" t="s">
        <v>27</v>
      </c>
      <c r="I37" s="48">
        <v>3219</v>
      </c>
      <c r="J37" s="32">
        <v>0.18099999999999999</v>
      </c>
    </row>
    <row r="38" spans="2:13" x14ac:dyDescent="0.25">
      <c r="B38" s="20"/>
      <c r="C38" s="13"/>
      <c r="F38" s="33"/>
      <c r="G38" s="13"/>
      <c r="H38" s="20"/>
    </row>
    <row r="39" spans="2:13" ht="39.75" customHeight="1" x14ac:dyDescent="0.25">
      <c r="B39" s="73" t="s">
        <v>90</v>
      </c>
      <c r="C39" s="73"/>
      <c r="D39" s="73"/>
      <c r="E39" s="86"/>
      <c r="F39" s="86"/>
      <c r="G39" s="86"/>
      <c r="H39" s="86"/>
      <c r="I39" s="86"/>
      <c r="J39" s="86"/>
    </row>
    <row r="41" spans="2:13" x14ac:dyDescent="0.25">
      <c r="B41" s="20" t="s">
        <v>92</v>
      </c>
    </row>
    <row r="43" spans="2:13" x14ac:dyDescent="0.25">
      <c r="K43" s="2"/>
      <c r="L43" s="21"/>
      <c r="M43" s="22"/>
    </row>
  </sheetData>
  <mergeCells count="9"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{7BEB2E08-8289-41D8-8098-84D41D1C6EA8}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{E79F2BA1-C679-4C2C-AF21-6F1BDF767DBB}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{B1F819F1-2435-4391-8C25-55D4B6755821}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{E28BEAB9-BD7E-425E-B202-B4470BEAA12F}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{EFAD8C9D-0D49-4FE5-93B9-879274A77A78}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{284A5A29-BA1B-474D-830A-99D7E44049CE}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{6716C5A8-8FD7-4273-8BC5-8FFD742E684C}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{E94979F6-2DB6-4773-AA95-DD93F1189987}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{991EE168-00AB-45FC-8492-812237F52D55}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{33033791-C96E-47C5-A59E-33DBF9E0B245}</x14:id>
        </ext>
      </extLst>
    </cfRule>
  </conditionalFormatting>
  <pageMargins left="0.7" right="0.7" top="0.75" bottom="0.75" header="0.3" footer="0.3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EB2E08-8289-41D8-8098-84D41D1C6E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79F2BA1-C679-4C2C-AF21-6F1BDF767D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B1F819F1-2435-4391-8C25-55D4B67558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E28BEAB9-BD7E-425E-B202-B4470BEAA1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FAD8C9D-0D49-4FE5-93B9-879274A77A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284A5A29-BA1B-474D-830A-99D7E44049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6716C5A8-8FD7-4273-8BC5-8FFD742E68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E94979F6-2DB6-4773-AA95-DD93F11899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991EE168-00AB-45FC-8492-812237F52D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33033791-C96E-47C5-A59E-33DBF9E0B2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993E-1BAA-4845-82D7-F57CF99D6644}">
  <dimension ref="B1:L43"/>
  <sheetViews>
    <sheetView topLeftCell="A10" workbookViewId="0">
      <selection activeCell="R40" sqref="R40"/>
    </sheetView>
  </sheetViews>
  <sheetFormatPr defaultRowHeight="15" x14ac:dyDescent="0.25"/>
  <cols>
    <col min="1" max="1" width="9.140625" style="49"/>
    <col min="2" max="2" width="20.5703125" style="49" customWidth="1"/>
    <col min="3" max="4" width="9.28515625" style="49" customWidth="1"/>
    <col min="5" max="6" width="8.5703125" style="49" customWidth="1"/>
    <col min="7" max="7" width="6.28515625" style="49" customWidth="1"/>
    <col min="8" max="8" width="22.7109375" style="49" customWidth="1"/>
    <col min="9" max="10" width="9.28515625" style="49" customWidth="1"/>
    <col min="11" max="12" width="8.5703125" style="49" customWidth="1"/>
    <col min="13" max="16384" width="9.140625" style="49"/>
  </cols>
  <sheetData>
    <row r="1" spans="2:12" x14ac:dyDescent="0.25">
      <c r="B1" s="1" t="s">
        <v>71</v>
      </c>
      <c r="H1" s="1"/>
    </row>
    <row r="2" spans="2:12" x14ac:dyDescent="0.25">
      <c r="B2" s="2" t="s">
        <v>65</v>
      </c>
      <c r="H2" s="2" t="s">
        <v>64</v>
      </c>
    </row>
    <row r="3" spans="2:12" x14ac:dyDescent="0.25">
      <c r="B3" s="93"/>
      <c r="C3" s="89" t="s">
        <v>0</v>
      </c>
      <c r="D3" s="89" t="s">
        <v>2</v>
      </c>
      <c r="E3" s="91" t="s">
        <v>5</v>
      </c>
      <c r="F3" s="92"/>
      <c r="H3" s="93"/>
      <c r="I3" s="89" t="s">
        <v>0</v>
      </c>
      <c r="J3" s="89" t="s">
        <v>2</v>
      </c>
      <c r="K3" s="91" t="s">
        <v>5</v>
      </c>
      <c r="L3" s="92"/>
    </row>
    <row r="4" spans="2:12" ht="15.75" thickBot="1" x14ac:dyDescent="0.3">
      <c r="B4" s="90"/>
      <c r="C4" s="90"/>
      <c r="D4" s="90"/>
      <c r="E4" s="50" t="s">
        <v>4</v>
      </c>
      <c r="F4" s="23" t="s">
        <v>1</v>
      </c>
      <c r="H4" s="90"/>
      <c r="I4" s="90"/>
      <c r="J4" s="90"/>
      <c r="K4" s="50" t="s">
        <v>4</v>
      </c>
      <c r="L4" s="23" t="s">
        <v>1</v>
      </c>
    </row>
    <row r="5" spans="2:12" x14ac:dyDescent="0.25">
      <c r="B5" s="34" t="s">
        <v>55</v>
      </c>
      <c r="C5" s="35">
        <v>1035</v>
      </c>
      <c r="D5" s="35">
        <v>14395</v>
      </c>
      <c r="E5" s="36">
        <f>D5-C5</f>
        <v>13360</v>
      </c>
      <c r="F5" s="37">
        <f>(D5/C5)-1</f>
        <v>12.908212560386474</v>
      </c>
      <c r="H5" s="34" t="s">
        <v>55</v>
      </c>
      <c r="I5" s="35">
        <v>335751</v>
      </c>
      <c r="J5" s="35">
        <v>32140</v>
      </c>
      <c r="K5" s="36">
        <f>J5-I5</f>
        <v>-303611</v>
      </c>
      <c r="L5" s="37">
        <f>(J5/I5)-1</f>
        <v>-0.90427429851288599</v>
      </c>
    </row>
    <row r="6" spans="2:12" x14ac:dyDescent="0.25">
      <c r="B6" s="16" t="s">
        <v>56</v>
      </c>
      <c r="C6" s="17">
        <v>338</v>
      </c>
      <c r="D6" s="17">
        <v>4380</v>
      </c>
      <c r="E6" s="38">
        <f>D6-C6</f>
        <v>4042</v>
      </c>
      <c r="F6" s="19">
        <f>(D6/C6)-1</f>
        <v>11.958579881656805</v>
      </c>
      <c r="H6" s="16" t="s">
        <v>56</v>
      </c>
      <c r="I6" s="17">
        <v>89430</v>
      </c>
      <c r="J6" s="17">
        <v>18863</v>
      </c>
      <c r="K6" s="38">
        <f>J6-I6</f>
        <v>-70567</v>
      </c>
      <c r="L6" s="19">
        <f>(J6/I6)-1</f>
        <v>-0.78907525438890747</v>
      </c>
    </row>
    <row r="7" spans="2:12" x14ac:dyDescent="0.25">
      <c r="B7" s="39" t="s">
        <v>66</v>
      </c>
    </row>
    <row r="9" spans="2:12" x14ac:dyDescent="0.25">
      <c r="B9" s="2" t="s">
        <v>63</v>
      </c>
      <c r="H9" s="2" t="s">
        <v>93</v>
      </c>
    </row>
    <row r="10" spans="2:12" ht="28.5" customHeight="1" x14ac:dyDescent="0.25">
      <c r="B10" s="40"/>
      <c r="C10" s="41" t="s">
        <v>50</v>
      </c>
      <c r="D10" s="42" t="s">
        <v>47</v>
      </c>
      <c r="H10" s="40"/>
      <c r="I10" s="41" t="s">
        <v>50</v>
      </c>
      <c r="J10" s="42" t="s">
        <v>47</v>
      </c>
    </row>
    <row r="11" spans="2:12" x14ac:dyDescent="0.25">
      <c r="B11" s="3" t="s">
        <v>60</v>
      </c>
      <c r="C11" s="43">
        <v>14395</v>
      </c>
      <c r="D11" s="44"/>
      <c r="H11" s="3" t="s">
        <v>48</v>
      </c>
      <c r="I11" s="43">
        <v>32140</v>
      </c>
      <c r="J11" s="44"/>
    </row>
    <row r="12" spans="2:12" x14ac:dyDescent="0.25">
      <c r="B12" s="7" t="s">
        <v>49</v>
      </c>
      <c r="C12" s="8"/>
      <c r="H12" s="7" t="s">
        <v>49</v>
      </c>
      <c r="I12" s="8"/>
    </row>
    <row r="13" spans="2:12" x14ac:dyDescent="0.25">
      <c r="B13" s="9" t="s">
        <v>7</v>
      </c>
      <c r="C13" s="45">
        <v>7490</v>
      </c>
      <c r="D13" s="12">
        <v>0.52</v>
      </c>
      <c r="H13" s="9" t="s">
        <v>7</v>
      </c>
      <c r="I13" s="45">
        <v>8614</v>
      </c>
      <c r="J13" s="12">
        <v>0.26800000000000002</v>
      </c>
    </row>
    <row r="14" spans="2:12" x14ac:dyDescent="0.25">
      <c r="B14" s="49" t="s">
        <v>6</v>
      </c>
      <c r="C14" s="46">
        <v>1316</v>
      </c>
      <c r="D14" s="15">
        <v>9.0999999999999998E-2</v>
      </c>
      <c r="H14" s="49" t="s">
        <v>6</v>
      </c>
      <c r="I14" s="46">
        <v>6519</v>
      </c>
      <c r="J14" s="15">
        <v>0.20300000000000001</v>
      </c>
    </row>
    <row r="15" spans="2:12" x14ac:dyDescent="0.25">
      <c r="B15" s="9" t="s">
        <v>13</v>
      </c>
      <c r="C15" s="45">
        <v>935</v>
      </c>
      <c r="D15" s="12">
        <v>6.5000000000000002E-2</v>
      </c>
      <c r="H15" s="9" t="s">
        <v>13</v>
      </c>
      <c r="I15" s="45">
        <v>2901</v>
      </c>
      <c r="J15" s="12">
        <v>0.09</v>
      </c>
    </row>
    <row r="16" spans="2:12" x14ac:dyDescent="0.25">
      <c r="B16" s="49" t="s">
        <v>14</v>
      </c>
      <c r="C16" s="46">
        <v>735</v>
      </c>
      <c r="D16" s="15">
        <v>5.0999999999999997E-2</v>
      </c>
      <c r="H16" s="49" t="s">
        <v>69</v>
      </c>
      <c r="I16" s="46">
        <v>2082</v>
      </c>
      <c r="J16" s="15">
        <v>6.5000000000000002E-2</v>
      </c>
    </row>
    <row r="17" spans="2:10" x14ac:dyDescent="0.25">
      <c r="B17" s="9" t="s">
        <v>9</v>
      </c>
      <c r="C17" s="45">
        <v>407</v>
      </c>
      <c r="D17" s="12">
        <v>2.8000000000000001E-2</v>
      </c>
      <c r="H17" s="9" t="s">
        <v>9</v>
      </c>
      <c r="I17" s="45">
        <v>1167</v>
      </c>
      <c r="J17" s="12">
        <v>3.5999999999999997E-2</v>
      </c>
    </row>
    <row r="18" spans="2:10" x14ac:dyDescent="0.25">
      <c r="B18" s="49" t="s">
        <v>10</v>
      </c>
      <c r="C18" s="46">
        <v>313</v>
      </c>
      <c r="D18" s="15">
        <v>2.1999999999999999E-2</v>
      </c>
      <c r="H18" s="49" t="s">
        <v>10</v>
      </c>
      <c r="I18" s="46">
        <v>984</v>
      </c>
      <c r="J18" s="15">
        <v>3.1E-2</v>
      </c>
    </row>
    <row r="19" spans="2:10" x14ac:dyDescent="0.25">
      <c r="B19" s="9" t="s">
        <v>11</v>
      </c>
      <c r="C19" s="45">
        <v>301</v>
      </c>
      <c r="D19" s="12">
        <v>2.1000000000000001E-2</v>
      </c>
      <c r="H19" s="9" t="s">
        <v>11</v>
      </c>
      <c r="I19" s="45">
        <v>716</v>
      </c>
      <c r="J19" s="12">
        <v>2.1999999999999999E-2</v>
      </c>
    </row>
    <row r="20" spans="2:10" x14ac:dyDescent="0.25">
      <c r="B20" s="49" t="s">
        <v>8</v>
      </c>
      <c r="C20" s="46">
        <v>175</v>
      </c>
      <c r="D20" s="15">
        <v>1.2E-2</v>
      </c>
      <c r="H20" s="49" t="s">
        <v>8</v>
      </c>
      <c r="I20" s="46">
        <v>706</v>
      </c>
      <c r="J20" s="15">
        <v>2.1999999999999999E-2</v>
      </c>
    </row>
    <row r="21" spans="2:10" x14ac:dyDescent="0.25">
      <c r="B21" s="9" t="s">
        <v>30</v>
      </c>
      <c r="C21" s="45">
        <v>168</v>
      </c>
      <c r="D21" s="12">
        <v>1.2E-2</v>
      </c>
      <c r="H21" s="9" t="s">
        <v>15</v>
      </c>
      <c r="I21" s="45">
        <v>544</v>
      </c>
      <c r="J21" s="12">
        <v>1.7000000000000001E-2</v>
      </c>
    </row>
    <row r="22" spans="2:10" x14ac:dyDescent="0.25">
      <c r="B22" s="16" t="s">
        <v>70</v>
      </c>
      <c r="C22" s="47">
        <v>154</v>
      </c>
      <c r="D22" s="19">
        <v>1.0999999999999999E-2</v>
      </c>
      <c r="H22" s="16" t="s">
        <v>25</v>
      </c>
      <c r="I22" s="47">
        <v>492</v>
      </c>
      <c r="J22" s="19">
        <v>1.4999999999999999E-2</v>
      </c>
    </row>
    <row r="23" spans="2:10" x14ac:dyDescent="0.25">
      <c r="B23" s="20" t="s">
        <v>67</v>
      </c>
      <c r="H23" s="20" t="s">
        <v>68</v>
      </c>
    </row>
    <row r="25" spans="2:10" x14ac:dyDescent="0.25">
      <c r="B25" s="2" t="s">
        <v>61</v>
      </c>
      <c r="H25" s="2" t="s">
        <v>62</v>
      </c>
    </row>
    <row r="26" spans="2:10" ht="30.75" customHeight="1" x14ac:dyDescent="0.25">
      <c r="B26" s="40"/>
      <c r="C26" s="41" t="s">
        <v>50</v>
      </c>
      <c r="D26" s="42" t="s">
        <v>47</v>
      </c>
      <c r="H26" s="40"/>
      <c r="I26" s="41" t="s">
        <v>50</v>
      </c>
      <c r="J26" s="42" t="s">
        <v>47</v>
      </c>
    </row>
    <row r="27" spans="2:10" x14ac:dyDescent="0.25">
      <c r="B27" s="3" t="s">
        <v>48</v>
      </c>
      <c r="C27" s="43">
        <v>14395</v>
      </c>
      <c r="D27" s="6"/>
      <c r="H27" s="3" t="s">
        <v>48</v>
      </c>
      <c r="I27" s="43">
        <v>32140</v>
      </c>
      <c r="J27" s="4"/>
    </row>
    <row r="28" spans="2:10" x14ac:dyDescent="0.25">
      <c r="C28" s="8"/>
      <c r="I28" s="8"/>
    </row>
    <row r="29" spans="2:10" x14ac:dyDescent="0.25">
      <c r="B29" s="9" t="s">
        <v>21</v>
      </c>
      <c r="C29" s="45">
        <v>604</v>
      </c>
      <c r="D29" s="12">
        <v>4.2000000000000003E-2</v>
      </c>
      <c r="H29" s="9" t="s">
        <v>21</v>
      </c>
      <c r="I29" s="45">
        <v>2085</v>
      </c>
      <c r="J29" s="12">
        <v>6.5000000000000002E-2</v>
      </c>
    </row>
    <row r="30" spans="2:10" x14ac:dyDescent="0.25">
      <c r="B30" s="49" t="s">
        <v>16</v>
      </c>
      <c r="C30" s="46">
        <v>200</v>
      </c>
      <c r="D30" s="15">
        <v>1.4E-2</v>
      </c>
      <c r="H30" s="49" t="s">
        <v>16</v>
      </c>
      <c r="I30" s="46">
        <v>782</v>
      </c>
      <c r="J30" s="15">
        <v>2.4E-2</v>
      </c>
    </row>
    <row r="31" spans="2:10" x14ac:dyDescent="0.25">
      <c r="B31" s="9" t="s">
        <v>22</v>
      </c>
      <c r="C31" s="45">
        <v>1818</v>
      </c>
      <c r="D31" s="12">
        <v>0.126</v>
      </c>
      <c r="H31" s="9" t="s">
        <v>22</v>
      </c>
      <c r="I31" s="45">
        <v>5369</v>
      </c>
      <c r="J31" s="12">
        <v>0.16700000000000001</v>
      </c>
    </row>
    <row r="32" spans="2:10" x14ac:dyDescent="0.25">
      <c r="B32" s="49" t="s">
        <v>17</v>
      </c>
      <c r="C32" s="46">
        <v>434</v>
      </c>
      <c r="D32" s="15">
        <v>0.03</v>
      </c>
      <c r="H32" s="49" t="s">
        <v>17</v>
      </c>
      <c r="I32" s="46">
        <v>1208</v>
      </c>
      <c r="J32" s="15">
        <v>3.7999999999999999E-2</v>
      </c>
    </row>
    <row r="33" spans="2:12" x14ac:dyDescent="0.25">
      <c r="B33" s="9" t="s">
        <v>23</v>
      </c>
      <c r="C33" s="45">
        <v>2092</v>
      </c>
      <c r="D33" s="12">
        <v>0.14499999999999999</v>
      </c>
      <c r="H33" s="9" t="s">
        <v>23</v>
      </c>
      <c r="I33" s="45">
        <v>8746</v>
      </c>
      <c r="J33" s="12">
        <v>0.27200000000000002</v>
      </c>
    </row>
    <row r="34" spans="2:12" x14ac:dyDescent="0.25">
      <c r="B34" s="49" t="s">
        <v>24</v>
      </c>
      <c r="C34" s="46">
        <v>7547</v>
      </c>
      <c r="D34" s="15">
        <v>0.52400000000000002</v>
      </c>
      <c r="H34" s="49" t="s">
        <v>24</v>
      </c>
      <c r="I34" s="46">
        <v>8730</v>
      </c>
      <c r="J34" s="15">
        <v>0.27200000000000002</v>
      </c>
    </row>
    <row r="35" spans="2:12" x14ac:dyDescent="0.25">
      <c r="B35" s="9" t="s">
        <v>18</v>
      </c>
      <c r="C35" s="45">
        <v>285</v>
      </c>
      <c r="D35" s="12">
        <v>0.02</v>
      </c>
      <c r="H35" s="9" t="s">
        <v>18</v>
      </c>
      <c r="I35" s="45">
        <v>544</v>
      </c>
      <c r="J35" s="12">
        <v>1.7000000000000001E-2</v>
      </c>
    </row>
    <row r="36" spans="2:12" x14ac:dyDescent="0.25">
      <c r="B36" s="49" t="s">
        <v>19</v>
      </c>
      <c r="C36" s="46">
        <v>48</v>
      </c>
      <c r="D36" s="15">
        <v>3.0000000000000001E-3</v>
      </c>
      <c r="H36" s="49" t="s">
        <v>19</v>
      </c>
      <c r="I36" s="46">
        <v>90</v>
      </c>
      <c r="J36" s="15">
        <v>3.0000000000000001E-3</v>
      </c>
    </row>
    <row r="37" spans="2:12" x14ac:dyDescent="0.25">
      <c r="B37" s="29" t="s">
        <v>27</v>
      </c>
      <c r="C37" s="48">
        <v>1366</v>
      </c>
      <c r="D37" s="32">
        <v>9.5000000000000001E-2</v>
      </c>
      <c r="H37" s="29" t="s">
        <v>27</v>
      </c>
      <c r="I37" s="48">
        <v>4585</v>
      </c>
      <c r="J37" s="32">
        <v>0.14299999999999999</v>
      </c>
    </row>
    <row r="38" spans="2:12" x14ac:dyDescent="0.25">
      <c r="B38" s="20"/>
      <c r="C38" s="13"/>
      <c r="D38" s="15"/>
      <c r="F38" s="33"/>
      <c r="G38" s="13"/>
      <c r="H38" s="20"/>
    </row>
    <row r="39" spans="2:12" ht="39.75" customHeight="1" x14ac:dyDescent="0.25">
      <c r="B39" s="73" t="s">
        <v>88</v>
      </c>
      <c r="C39" s="73"/>
      <c r="D39" s="73"/>
      <c r="E39" s="86"/>
      <c r="F39" s="86"/>
      <c r="G39" s="86"/>
      <c r="H39" s="86"/>
      <c r="I39" s="86"/>
      <c r="J39" s="86"/>
    </row>
    <row r="41" spans="2:12" x14ac:dyDescent="0.25">
      <c r="B41" s="73" t="s">
        <v>92</v>
      </c>
      <c r="C41" s="88"/>
      <c r="D41" s="88"/>
      <c r="E41" s="88"/>
      <c r="F41" s="88"/>
      <c r="G41" s="88"/>
      <c r="H41" s="88"/>
      <c r="I41" s="88"/>
      <c r="J41" s="88"/>
    </row>
    <row r="43" spans="2:12" x14ac:dyDescent="0.25">
      <c r="K43" s="2"/>
      <c r="L43" s="21"/>
    </row>
  </sheetData>
  <mergeCells count="10">
    <mergeCell ref="B41:J41"/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{315E61F8-9D7B-425F-95A1-E29ED097D880}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{EF789951-45BB-4175-B274-23CC966CD393}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{31C7671E-5C88-4986-AAC2-F2A4505102C4}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{D5B8A975-8F20-420E-B3CA-9368FEDB5E71}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{037824AC-CB71-4338-A449-1ADD10731A8C}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{5BC03E40-9027-463A-ABA7-10C30550493D}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{3D0554BE-BAA9-41BB-A601-F8B96E64B6E1}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{06C4618B-D8CE-4824-A7A5-AAFF24A431C5}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{0A6C2377-5D38-4E72-B24B-96DF8AA23AF0}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{9D3F935D-BA66-45B5-B274-9D094FF8E8FC}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5E61F8-9D7B-425F-95A1-E29ED097D8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F789951-45BB-4175-B274-23CC966CD3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31C7671E-5C88-4986-AAC2-F2A4505102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D5B8A975-8F20-420E-B3CA-9368FEDB5E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037824AC-CB71-4338-A449-1ADD10731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5BC03E40-9027-463A-ABA7-10C3055049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3D0554BE-BAA9-41BB-A601-F8B96E64B6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06C4618B-D8CE-4824-A7A5-AAFF24A431C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0A6C2377-5D38-4E72-B24B-96DF8AA23A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9D3F935D-BA66-45B5-B274-9D094FF8E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4864-5D74-42B3-BAE4-508E9736EFFA}">
  <dimension ref="B1:L40"/>
  <sheetViews>
    <sheetView workbookViewId="0">
      <selection activeCell="P13" sqref="P13"/>
    </sheetView>
  </sheetViews>
  <sheetFormatPr defaultRowHeight="15" x14ac:dyDescent="0.25"/>
  <cols>
    <col min="1" max="1" width="9.140625" style="51"/>
    <col min="2" max="2" width="24.7109375" style="51" customWidth="1"/>
    <col min="3" max="6" width="9.140625" style="51"/>
    <col min="7" max="7" width="6.5703125" style="51" customWidth="1"/>
    <col min="8" max="8" width="21.5703125" style="51" customWidth="1"/>
    <col min="9" max="9" width="9.140625" style="51"/>
    <col min="10" max="10" width="10" style="51" customWidth="1"/>
    <col min="11" max="16384" width="9.140625" style="51"/>
  </cols>
  <sheetData>
    <row r="1" spans="2:12" x14ac:dyDescent="0.25">
      <c r="B1" s="60" t="s">
        <v>71</v>
      </c>
      <c r="H1" s="1"/>
    </row>
    <row r="2" spans="2:12" ht="15.75" thickBot="1" x14ac:dyDescent="0.3">
      <c r="B2" s="2" t="s">
        <v>73</v>
      </c>
      <c r="H2" s="2" t="s">
        <v>94</v>
      </c>
    </row>
    <row r="3" spans="2:12" ht="17.25" customHeight="1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72</v>
      </c>
      <c r="L3" s="80"/>
    </row>
    <row r="4" spans="2:12" ht="15.75" thickBot="1" x14ac:dyDescent="0.3">
      <c r="B4" s="90"/>
      <c r="C4" s="90"/>
      <c r="D4" s="94"/>
      <c r="E4" s="52" t="s">
        <v>4</v>
      </c>
      <c r="F4" s="52" t="s">
        <v>1</v>
      </c>
      <c r="H4" s="90"/>
      <c r="I4" s="90"/>
      <c r="J4" s="94"/>
      <c r="K4" s="52" t="s">
        <v>4</v>
      </c>
      <c r="L4" s="52" t="s">
        <v>1</v>
      </c>
    </row>
    <row r="5" spans="2:12" x14ac:dyDescent="0.25">
      <c r="B5" s="3" t="s">
        <v>48</v>
      </c>
      <c r="C5" s="4">
        <v>5943</v>
      </c>
      <c r="D5" s="5">
        <v>42589</v>
      </c>
      <c r="E5" s="4">
        <f>D5-C5</f>
        <v>36646</v>
      </c>
      <c r="F5" s="6">
        <f>(D5/C5)-1</f>
        <v>6.1662460037018345</v>
      </c>
      <c r="H5" s="3" t="s">
        <v>48</v>
      </c>
      <c r="I5" s="4">
        <v>341694</v>
      </c>
      <c r="J5" s="53">
        <v>74729</v>
      </c>
      <c r="K5" s="4">
        <f>J5-I5</f>
        <v>-266965</v>
      </c>
      <c r="L5" s="6">
        <f>(J5/I5)-1</f>
        <v>-0.7812984717320175</v>
      </c>
    </row>
    <row r="6" spans="2:12" ht="15.75" customHeight="1" x14ac:dyDescent="0.25">
      <c r="B6" s="7" t="s">
        <v>85</v>
      </c>
      <c r="D6" s="8"/>
      <c r="H6" s="7" t="s">
        <v>110</v>
      </c>
      <c r="J6" s="8"/>
      <c r="K6" s="59"/>
    </row>
    <row r="7" spans="2:12" x14ac:dyDescent="0.25">
      <c r="B7" s="9" t="s">
        <v>74</v>
      </c>
      <c r="C7" s="10">
        <v>92</v>
      </c>
      <c r="D7" s="11">
        <v>21461</v>
      </c>
      <c r="E7" s="10">
        <f t="shared" ref="E7:E16" si="0">D7-C7</f>
        <v>21369</v>
      </c>
      <c r="F7" s="12">
        <f t="shared" ref="F7:F16" si="1">(D7/C7)-1</f>
        <v>232.27173913043478</v>
      </c>
      <c r="H7" s="9" t="s">
        <v>74</v>
      </c>
      <c r="I7" s="10">
        <v>50130</v>
      </c>
      <c r="J7" s="11">
        <v>30075</v>
      </c>
      <c r="K7" s="10">
        <f t="shared" ref="K7:K16" si="2">J7-I7</f>
        <v>-20055</v>
      </c>
      <c r="L7" s="12">
        <f t="shared" ref="L7:L16" si="3">(J7/I7)-1</f>
        <v>-0.40005984440454823</v>
      </c>
    </row>
    <row r="8" spans="2:12" x14ac:dyDescent="0.25">
      <c r="B8" s="51" t="s">
        <v>75</v>
      </c>
      <c r="C8" s="13">
        <v>299</v>
      </c>
      <c r="D8" s="14">
        <v>3648</v>
      </c>
      <c r="E8" s="13">
        <f t="shared" si="0"/>
        <v>3349</v>
      </c>
      <c r="F8" s="15">
        <f t="shared" si="1"/>
        <v>11.200668896321071</v>
      </c>
      <c r="H8" s="51" t="s">
        <v>75</v>
      </c>
      <c r="I8" s="13">
        <v>17612</v>
      </c>
      <c r="J8" s="14">
        <v>10167</v>
      </c>
      <c r="K8" s="13">
        <f t="shared" si="2"/>
        <v>-7445</v>
      </c>
      <c r="L8" s="15">
        <f t="shared" si="3"/>
        <v>-0.42272314331137861</v>
      </c>
    </row>
    <row r="9" spans="2:12" x14ac:dyDescent="0.25">
      <c r="B9" s="9" t="s">
        <v>76</v>
      </c>
      <c r="C9" s="10">
        <v>1182</v>
      </c>
      <c r="D9" s="11">
        <v>3203</v>
      </c>
      <c r="E9" s="10">
        <f t="shared" si="0"/>
        <v>2021</v>
      </c>
      <c r="F9" s="12">
        <f t="shared" si="1"/>
        <v>1.7098138747884941</v>
      </c>
      <c r="H9" s="9" t="s">
        <v>76</v>
      </c>
      <c r="I9" s="10">
        <v>20803</v>
      </c>
      <c r="J9" s="11">
        <v>6104</v>
      </c>
      <c r="K9" s="10">
        <f t="shared" si="2"/>
        <v>-14699</v>
      </c>
      <c r="L9" s="12">
        <f t="shared" si="3"/>
        <v>-0.70658078161803584</v>
      </c>
    </row>
    <row r="10" spans="2:12" x14ac:dyDescent="0.25">
      <c r="B10" s="51" t="s">
        <v>77</v>
      </c>
      <c r="C10" s="13">
        <v>104</v>
      </c>
      <c r="D10" s="14">
        <v>2250</v>
      </c>
      <c r="E10" s="13">
        <f t="shared" si="0"/>
        <v>2146</v>
      </c>
      <c r="F10" s="15">
        <f t="shared" si="1"/>
        <v>20.634615384615383</v>
      </c>
      <c r="H10" s="51" t="s">
        <v>79</v>
      </c>
      <c r="I10" s="13">
        <v>11969</v>
      </c>
      <c r="J10" s="14">
        <v>3103</v>
      </c>
      <c r="K10" s="13">
        <f t="shared" si="2"/>
        <v>-8866</v>
      </c>
      <c r="L10" s="15">
        <f t="shared" si="3"/>
        <v>-0.74074692956805077</v>
      </c>
    </row>
    <row r="11" spans="2:12" x14ac:dyDescent="0.25">
      <c r="B11" s="9" t="s">
        <v>78</v>
      </c>
      <c r="C11" s="10">
        <v>275</v>
      </c>
      <c r="D11" s="11">
        <v>1785</v>
      </c>
      <c r="E11" s="10">
        <f t="shared" si="0"/>
        <v>1510</v>
      </c>
      <c r="F11" s="12">
        <f t="shared" si="1"/>
        <v>5.4909090909090912</v>
      </c>
      <c r="H11" s="9" t="s">
        <v>77</v>
      </c>
      <c r="I11" s="10">
        <v>94181</v>
      </c>
      <c r="J11" s="11">
        <v>2956</v>
      </c>
      <c r="K11" s="10">
        <f t="shared" si="2"/>
        <v>-91225</v>
      </c>
      <c r="L11" s="12">
        <f t="shared" si="3"/>
        <v>-0.96861362695235764</v>
      </c>
    </row>
    <row r="12" spans="2:12" x14ac:dyDescent="0.25">
      <c r="B12" s="51" t="s">
        <v>79</v>
      </c>
      <c r="C12" s="13">
        <v>668</v>
      </c>
      <c r="D12" s="14">
        <v>1021</v>
      </c>
      <c r="E12" s="13">
        <f t="shared" si="0"/>
        <v>353</v>
      </c>
      <c r="F12" s="15">
        <f t="shared" si="1"/>
        <v>0.52844311377245501</v>
      </c>
      <c r="H12" s="51" t="s">
        <v>78</v>
      </c>
      <c r="I12" s="13">
        <v>19488</v>
      </c>
      <c r="J12" s="14">
        <v>2769</v>
      </c>
      <c r="K12" s="13">
        <f t="shared" si="2"/>
        <v>-16719</v>
      </c>
      <c r="L12" s="15">
        <f t="shared" si="3"/>
        <v>-0.85791256157635465</v>
      </c>
    </row>
    <row r="13" spans="2:12" x14ac:dyDescent="0.25">
      <c r="B13" s="9" t="s">
        <v>80</v>
      </c>
      <c r="C13" s="10">
        <v>104</v>
      </c>
      <c r="D13" s="11">
        <v>953</v>
      </c>
      <c r="E13" s="10">
        <f t="shared" si="0"/>
        <v>849</v>
      </c>
      <c r="F13" s="12">
        <f t="shared" si="1"/>
        <v>8.1634615384615383</v>
      </c>
      <c r="H13" s="9" t="s">
        <v>82</v>
      </c>
      <c r="I13" s="10">
        <v>7158</v>
      </c>
      <c r="J13" s="11">
        <v>2004</v>
      </c>
      <c r="K13" s="10">
        <f t="shared" si="2"/>
        <v>-5154</v>
      </c>
      <c r="L13" s="12">
        <f t="shared" si="3"/>
        <v>-0.72003352891869232</v>
      </c>
    </row>
    <row r="14" spans="2:12" x14ac:dyDescent="0.25">
      <c r="B14" s="51" t="s">
        <v>81</v>
      </c>
      <c r="C14" s="13">
        <v>0</v>
      </c>
      <c r="D14" s="14">
        <v>939</v>
      </c>
      <c r="E14" s="13">
        <f t="shared" si="0"/>
        <v>939</v>
      </c>
      <c r="F14" s="68" t="s">
        <v>91</v>
      </c>
      <c r="H14" s="51" t="s">
        <v>80</v>
      </c>
      <c r="I14" s="13">
        <v>6543</v>
      </c>
      <c r="J14" s="14">
        <v>1445</v>
      </c>
      <c r="K14" s="13">
        <f t="shared" si="2"/>
        <v>-5098</v>
      </c>
      <c r="L14" s="15">
        <f t="shared" si="3"/>
        <v>-0.77915329359620966</v>
      </c>
    </row>
    <row r="15" spans="2:12" x14ac:dyDescent="0.25">
      <c r="B15" s="9" t="s">
        <v>82</v>
      </c>
      <c r="C15" s="10">
        <v>1050</v>
      </c>
      <c r="D15" s="11">
        <v>837</v>
      </c>
      <c r="E15" s="10">
        <f t="shared" si="0"/>
        <v>-213</v>
      </c>
      <c r="F15" s="12">
        <f t="shared" si="1"/>
        <v>-0.20285714285714285</v>
      </c>
      <c r="H15" s="9" t="s">
        <v>81</v>
      </c>
      <c r="I15" s="10">
        <v>277</v>
      </c>
      <c r="J15" s="11">
        <v>1129</v>
      </c>
      <c r="K15" s="10">
        <f t="shared" si="2"/>
        <v>852</v>
      </c>
      <c r="L15" s="12">
        <f t="shared" si="3"/>
        <v>3.0758122743682312</v>
      </c>
    </row>
    <row r="16" spans="2:12" x14ac:dyDescent="0.25">
      <c r="B16" s="54" t="s">
        <v>83</v>
      </c>
      <c r="C16" s="17">
        <v>348</v>
      </c>
      <c r="D16" s="18">
        <v>581</v>
      </c>
      <c r="E16" s="17">
        <f t="shared" si="0"/>
        <v>233</v>
      </c>
      <c r="F16" s="19">
        <f t="shared" si="1"/>
        <v>0.66954022988505746</v>
      </c>
      <c r="H16" s="16" t="s">
        <v>84</v>
      </c>
      <c r="I16" s="17">
        <v>6279</v>
      </c>
      <c r="J16" s="18">
        <v>1084</v>
      </c>
      <c r="K16" s="17">
        <f t="shared" si="2"/>
        <v>-5195</v>
      </c>
      <c r="L16" s="19">
        <f t="shared" si="3"/>
        <v>-0.82736104475234906</v>
      </c>
    </row>
    <row r="17" spans="2:12" x14ac:dyDescent="0.25">
      <c r="B17" s="95" t="s">
        <v>86</v>
      </c>
      <c r="C17" s="95"/>
      <c r="D17" s="96"/>
      <c r="E17" s="97"/>
      <c r="F17" s="86"/>
      <c r="H17" s="95" t="s">
        <v>87</v>
      </c>
      <c r="I17" s="95"/>
      <c r="J17" s="96"/>
      <c r="K17" s="97"/>
      <c r="L17" s="86"/>
    </row>
    <row r="18" spans="2:12" x14ac:dyDescent="0.25">
      <c r="B18" s="62" t="s">
        <v>27</v>
      </c>
      <c r="C18" s="63">
        <v>1821</v>
      </c>
      <c r="D18" s="64">
        <v>5911</v>
      </c>
      <c r="E18" s="63">
        <f t="shared" ref="E18" si="4">D18-C18</f>
        <v>4090</v>
      </c>
      <c r="F18" s="65">
        <f t="shared" ref="F18" si="5">(D18/C18)-1</f>
        <v>2.2460186710598573</v>
      </c>
      <c r="H18" s="62" t="s">
        <v>27</v>
      </c>
      <c r="I18" s="63">
        <v>107254</v>
      </c>
      <c r="J18" s="64">
        <v>13894</v>
      </c>
      <c r="K18" s="63">
        <f t="shared" ref="K18" si="6">J18-I18</f>
        <v>-93360</v>
      </c>
      <c r="L18" s="65">
        <f t="shared" ref="L18" si="7">(J18/I18)-1</f>
        <v>-0.87045704589106232</v>
      </c>
    </row>
    <row r="19" spans="2:12" x14ac:dyDescent="0.25">
      <c r="B19" s="20"/>
      <c r="H19" s="20"/>
    </row>
    <row r="20" spans="2:12" ht="15.75" thickBot="1" x14ac:dyDescent="0.3">
      <c r="B20" s="2" t="s">
        <v>96</v>
      </c>
      <c r="H20" s="2" t="s">
        <v>95</v>
      </c>
    </row>
    <row r="21" spans="2:12" ht="15.75" thickTop="1" x14ac:dyDescent="0.25">
      <c r="B21" s="74"/>
      <c r="C21" s="76" t="s">
        <v>0</v>
      </c>
      <c r="D21" s="77" t="s">
        <v>2</v>
      </c>
      <c r="E21" s="79" t="s">
        <v>5</v>
      </c>
      <c r="F21" s="80"/>
      <c r="H21" s="74"/>
      <c r="I21" s="76" t="s">
        <v>0</v>
      </c>
      <c r="J21" s="77" t="s">
        <v>2</v>
      </c>
      <c r="K21" s="79" t="s">
        <v>5</v>
      </c>
      <c r="L21" s="80"/>
    </row>
    <row r="22" spans="2:12" ht="15.75" thickBot="1" x14ac:dyDescent="0.3">
      <c r="B22" s="90"/>
      <c r="C22" s="90"/>
      <c r="D22" s="94"/>
      <c r="E22" s="52" t="s">
        <v>4</v>
      </c>
      <c r="F22" s="52" t="s">
        <v>1</v>
      </c>
      <c r="H22" s="90"/>
      <c r="I22" s="90"/>
      <c r="J22" s="94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5944</v>
      </c>
      <c r="D23" s="4">
        <v>42589</v>
      </c>
      <c r="E23" s="61">
        <f>D23-C23</f>
        <v>36645</v>
      </c>
      <c r="F23" s="6">
        <f>(D23/C23)-1</f>
        <v>6.1650403768506052</v>
      </c>
      <c r="H23" s="3" t="s">
        <v>48</v>
      </c>
      <c r="I23" s="4">
        <v>341694</v>
      </c>
      <c r="J23" s="4">
        <v>74729</v>
      </c>
      <c r="K23" s="61">
        <f>J23-I23</f>
        <v>-266965</v>
      </c>
      <c r="L23" s="6">
        <f>(J23/I23)-1</f>
        <v>-0.7812984717320175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1510</v>
      </c>
      <c r="D25" s="11">
        <v>1514</v>
      </c>
      <c r="E25" s="10">
        <f t="shared" ref="E25:E33" si="8">D25-C25</f>
        <v>4</v>
      </c>
      <c r="F25" s="12">
        <f t="shared" ref="F25:F33" si="9">(D25/C25)-1</f>
        <v>2.6490066225166586E-3</v>
      </c>
      <c r="H25" s="58" t="s">
        <v>21</v>
      </c>
      <c r="I25" s="10">
        <v>17923</v>
      </c>
      <c r="J25" s="11">
        <v>3598</v>
      </c>
      <c r="K25" s="10">
        <f t="shared" ref="K25:K33" si="10">J25-I25</f>
        <v>-14325</v>
      </c>
      <c r="L25" s="12">
        <f t="shared" ref="L25:L33" si="11">(J25/I25)-1</f>
        <v>-0.79925235730625455</v>
      </c>
    </row>
    <row r="26" spans="2:12" x14ac:dyDescent="0.25">
      <c r="B26" s="57" t="s">
        <v>16</v>
      </c>
      <c r="C26" s="13">
        <v>120.84712571067594</v>
      </c>
      <c r="D26" s="14">
        <v>2332</v>
      </c>
      <c r="E26" s="13">
        <f t="shared" si="8"/>
        <v>2211.1528742893242</v>
      </c>
      <c r="F26" s="15">
        <f t="shared" si="9"/>
        <v>18.297107699384739</v>
      </c>
      <c r="H26" s="57" t="s">
        <v>16</v>
      </c>
      <c r="I26" s="13">
        <v>101413</v>
      </c>
      <c r="J26" s="14">
        <v>3113</v>
      </c>
      <c r="K26" s="13">
        <f t="shared" si="10"/>
        <v>-98300</v>
      </c>
      <c r="L26" s="15">
        <f t="shared" si="11"/>
        <v>-0.96930373817952331</v>
      </c>
    </row>
    <row r="27" spans="2:12" x14ac:dyDescent="0.25">
      <c r="B27" s="58" t="s">
        <v>22</v>
      </c>
      <c r="C27" s="55">
        <v>2165</v>
      </c>
      <c r="D27" s="56">
        <v>6497</v>
      </c>
      <c r="E27" s="10">
        <f t="shared" si="8"/>
        <v>4332</v>
      </c>
      <c r="F27" s="12">
        <f t="shared" si="9"/>
        <v>2.0009237875288686</v>
      </c>
      <c r="H27" s="58" t="s">
        <v>22</v>
      </c>
      <c r="I27" s="10">
        <v>56590</v>
      </c>
      <c r="J27" s="11">
        <v>11866</v>
      </c>
      <c r="K27" s="10">
        <f t="shared" si="10"/>
        <v>-44724</v>
      </c>
      <c r="L27" s="12">
        <f t="shared" si="11"/>
        <v>-0.79031631030217353</v>
      </c>
    </row>
    <row r="28" spans="2:12" x14ac:dyDescent="0.25">
      <c r="B28" s="57" t="s">
        <v>17</v>
      </c>
      <c r="C28" s="13">
        <v>142.17308907138346</v>
      </c>
      <c r="D28" s="14">
        <v>1321</v>
      </c>
      <c r="E28" s="13">
        <f t="shared" si="8"/>
        <v>1178.8269109286166</v>
      </c>
      <c r="F28" s="15">
        <f t="shared" si="9"/>
        <v>8.2914911579134447</v>
      </c>
      <c r="H28" s="57" t="s">
        <v>17</v>
      </c>
      <c r="I28" s="13">
        <v>12822</v>
      </c>
      <c r="J28" s="14">
        <v>2529</v>
      </c>
      <c r="K28" s="13">
        <f t="shared" si="10"/>
        <v>-10293</v>
      </c>
      <c r="L28" s="15">
        <f t="shared" si="11"/>
        <v>-0.80276087973795041</v>
      </c>
    </row>
    <row r="29" spans="2:12" x14ac:dyDescent="0.25">
      <c r="B29" s="58" t="s">
        <v>23</v>
      </c>
      <c r="C29" s="10">
        <v>995.21162349968415</v>
      </c>
      <c r="D29" s="11">
        <v>4712</v>
      </c>
      <c r="E29" s="10">
        <f t="shared" si="8"/>
        <v>3716.7883765003157</v>
      </c>
      <c r="F29" s="12">
        <f t="shared" si="9"/>
        <v>3.7346713892168442</v>
      </c>
      <c r="H29" s="58" t="s">
        <v>23</v>
      </c>
      <c r="I29" s="10">
        <v>31080</v>
      </c>
      <c r="J29" s="11">
        <v>13458</v>
      </c>
      <c r="K29" s="10">
        <f t="shared" si="10"/>
        <v>-17622</v>
      </c>
      <c r="L29" s="12">
        <f t="shared" si="11"/>
        <v>-0.56698841698841695</v>
      </c>
    </row>
    <row r="30" spans="2:12" x14ac:dyDescent="0.25">
      <c r="B30" s="57" t="s">
        <v>24</v>
      </c>
      <c r="C30" s="13">
        <v>99</v>
      </c>
      <c r="D30" s="14">
        <v>21635</v>
      </c>
      <c r="E30" s="13">
        <f t="shared" si="8"/>
        <v>21536</v>
      </c>
      <c r="F30" s="15">
        <f t="shared" si="9"/>
        <v>217.53535353535352</v>
      </c>
      <c r="H30" s="57" t="s">
        <v>24</v>
      </c>
      <c r="I30" s="13">
        <v>56797</v>
      </c>
      <c r="J30" s="14">
        <v>30365</v>
      </c>
      <c r="K30" s="13">
        <f t="shared" si="10"/>
        <v>-26432</v>
      </c>
      <c r="L30" s="15">
        <f t="shared" si="11"/>
        <v>-0.46537669243093827</v>
      </c>
    </row>
    <row r="31" spans="2:12" x14ac:dyDescent="0.25">
      <c r="B31" s="58" t="s">
        <v>18</v>
      </c>
      <c r="C31" s="10">
        <v>68</v>
      </c>
      <c r="D31" s="11">
        <v>1113</v>
      </c>
      <c r="E31" s="10">
        <f t="shared" si="8"/>
        <v>1045</v>
      </c>
      <c r="F31" s="12">
        <f t="shared" si="9"/>
        <v>15.367647058823529</v>
      </c>
      <c r="H31" s="58" t="s">
        <v>18</v>
      </c>
      <c r="I31" s="10">
        <v>36520</v>
      </c>
      <c r="J31" s="11">
        <v>1657</v>
      </c>
      <c r="K31" s="10">
        <f t="shared" si="10"/>
        <v>-34863</v>
      </c>
      <c r="L31" s="12">
        <f t="shared" si="11"/>
        <v>-0.95462760131434832</v>
      </c>
    </row>
    <row r="32" spans="2:12" x14ac:dyDescent="0.25">
      <c r="B32" s="57" t="s">
        <v>19</v>
      </c>
      <c r="C32" s="13">
        <v>9.4782059380922306</v>
      </c>
      <c r="D32" s="14">
        <v>111</v>
      </c>
      <c r="E32" s="13">
        <f t="shared" si="8"/>
        <v>101.52179406190777</v>
      </c>
      <c r="F32" s="15">
        <f t="shared" si="9"/>
        <v>10.711077046121034</v>
      </c>
      <c r="H32" s="57" t="s">
        <v>19</v>
      </c>
      <c r="I32" s="13">
        <v>5594.4782059380923</v>
      </c>
      <c r="J32" s="14">
        <v>201</v>
      </c>
      <c r="K32" s="13">
        <f t="shared" si="10"/>
        <v>-5393.4782059380923</v>
      </c>
      <c r="L32" s="15">
        <f t="shared" si="11"/>
        <v>-0.96407171632438315</v>
      </c>
    </row>
    <row r="33" spans="2:12" x14ac:dyDescent="0.25">
      <c r="B33" s="62" t="s">
        <v>27</v>
      </c>
      <c r="C33" s="63">
        <v>834</v>
      </c>
      <c r="D33" s="64">
        <v>3354</v>
      </c>
      <c r="E33" s="66">
        <f t="shared" si="8"/>
        <v>2520</v>
      </c>
      <c r="F33" s="65">
        <f t="shared" si="9"/>
        <v>3.0215827338129495</v>
      </c>
      <c r="H33" s="62" t="s">
        <v>27</v>
      </c>
      <c r="I33" s="63">
        <v>22955</v>
      </c>
      <c r="J33" s="64">
        <v>7942</v>
      </c>
      <c r="K33" s="63">
        <f t="shared" si="10"/>
        <v>-15013</v>
      </c>
      <c r="L33" s="65">
        <f t="shared" si="11"/>
        <v>-0.65401873230233065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5310</v>
      </c>
      <c r="D35" s="21">
        <v>13575</v>
      </c>
      <c r="E35" s="21">
        <f>D35-C35</f>
        <v>8265</v>
      </c>
      <c r="F35" s="22">
        <f>(D35/C35)-1</f>
        <v>1.5564971751412431</v>
      </c>
      <c r="H35" s="2" t="s">
        <v>20</v>
      </c>
      <c r="I35" s="21">
        <v>94740</v>
      </c>
      <c r="J35" s="21">
        <v>32438</v>
      </c>
      <c r="K35" s="21">
        <f>J35-I35</f>
        <v>-62302</v>
      </c>
      <c r="L35" s="22">
        <f>(J35/I35)-1</f>
        <v>-0.65761030187882619</v>
      </c>
    </row>
    <row r="38" spans="2:12" ht="59.25" customHeight="1" x14ac:dyDescent="0.25">
      <c r="B38" s="73" t="s">
        <v>89</v>
      </c>
      <c r="C38" s="73"/>
      <c r="D38" s="73"/>
      <c r="E38" s="73"/>
      <c r="F38" s="73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B38:F38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{B7BBD8F0-D62B-4DE2-BCC9-1F00CAB053F0}</x14:id>
        </ext>
      </extLst>
    </cfRule>
  </conditionalFormatting>
  <conditionalFormatting sqref="F15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{FCEA0D78-1D2F-40EF-8DA8-FDB26807385F}</x14:id>
        </ext>
      </extLst>
    </cfRule>
  </conditionalFormatting>
  <conditionalFormatting sqref="F13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{80DA72CA-A85F-4811-BA99-11ABB24C4822}</x14:id>
        </ext>
      </extLst>
    </cfRule>
  </conditionalFormatting>
  <conditionalFormatting sqref="F12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{2F93A0CF-D527-4BDD-9959-67B332C7236F}</x14:id>
        </ext>
      </extLst>
    </cfRule>
  </conditionalFormatting>
  <conditionalFormatting sqref="F11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{49191F77-6A08-4861-B9D7-EABC8F4968FC}</x14:id>
        </ext>
      </extLst>
    </cfRule>
  </conditionalFormatting>
  <conditionalFormatting sqref="F10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{CBEB6B77-9AB1-4EAF-88CD-FFBDDCFB0729}</x14:id>
        </ext>
      </extLst>
    </cfRule>
  </conditionalFormatting>
  <conditionalFormatting sqref="F9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{BA156397-84E8-4A93-9940-7B4B82092A6C}</x14:id>
        </ext>
      </extLst>
    </cfRule>
  </conditionalFormatting>
  <conditionalFormatting sqref="F8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{1615C5F3-728F-47F1-8A46-50582575387B}</x14:id>
        </ext>
      </extLst>
    </cfRule>
  </conditionalFormatting>
  <conditionalFormatting sqref="F7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{5E8F2F1F-12D3-421A-ADD0-55E5E4228F04}</x14:id>
        </ext>
      </extLst>
    </cfRule>
  </conditionalFormatting>
  <conditionalFormatting sqref="F7:F13 F15:F16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{F67DE268-110B-4C04-91B7-41C2E1AABC17}</x14:id>
        </ext>
      </extLst>
    </cfRule>
  </conditionalFormatting>
  <conditionalFormatting sqref="F23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{F1811761-0591-48C2-BFD8-33E798F7F41A}</x14:id>
        </ext>
      </extLst>
    </cfRule>
  </conditionalFormatting>
  <conditionalFormatting sqref="L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{59C9CBA0-AF94-4924-AE32-C2FF33EAF70C}</x14:id>
        </ext>
      </extLst>
    </cfRule>
  </conditionalFormatting>
  <conditionalFormatting sqref="L15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{458632E4-D82B-4066-A9FF-B0B8A50C5FB6}</x14:id>
        </ext>
      </extLst>
    </cfRule>
  </conditionalFormatting>
  <conditionalFormatting sqref="L1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{D006750C-6040-48D4-807C-9AD34ED45674}</x14:id>
        </ext>
      </extLst>
    </cfRule>
  </conditionalFormatting>
  <conditionalFormatting sqref="L1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{11017DBA-E711-48AE-A388-B9F6A6D72FB7}</x14:id>
        </ext>
      </extLst>
    </cfRule>
  </conditionalFormatting>
  <conditionalFormatting sqref="L12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{28346FAA-5FE3-4556-92C7-D742E7471168}</x14:id>
        </ext>
      </extLst>
    </cfRule>
  </conditionalFormatting>
  <conditionalFormatting sqref="L11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{D38FA7EE-5C2B-4155-ABF2-CC4D5F7334B6}</x14:id>
        </ext>
      </extLst>
    </cfRule>
  </conditionalFormatting>
  <conditionalFormatting sqref="L10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{BE4CE97E-8270-4DD9-BBBB-D4E6DF0EA8D4}</x14:id>
        </ext>
      </extLst>
    </cfRule>
  </conditionalFormatting>
  <conditionalFormatting sqref="L9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{63C4644C-207B-43AB-B7E9-7C42E7D1C0CE}</x14:id>
        </ext>
      </extLst>
    </cfRule>
  </conditionalFormatting>
  <conditionalFormatting sqref="L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{88B48E40-5197-40AE-8F9E-616650589850}</x14:id>
        </ext>
      </extLst>
    </cfRule>
  </conditionalFormatting>
  <conditionalFormatting sqref="L7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{57702189-84D3-4332-93ED-3C7D2F35784F}</x14:id>
        </ext>
      </extLst>
    </cfRule>
  </conditionalFormatting>
  <conditionalFormatting sqref="L7:L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{0C8AF4EE-B849-43FB-AD17-461C054C7653}</x14:id>
        </ext>
      </extLst>
    </cfRule>
  </conditionalFormatting>
  <conditionalFormatting sqref="L2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{7BCFC79B-B821-434D-8C31-C6A232073802}</x14:id>
        </ext>
      </extLst>
    </cfRule>
  </conditionalFormatting>
  <conditionalFormatting sqref="F23:F35 F7:F13 F5 F18 F15:F16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{69F26D5E-C5A4-4929-9EB3-021AB57C6E70}</x14:id>
        </ext>
      </extLst>
    </cfRule>
  </conditionalFormatting>
  <conditionalFormatting sqref="F23:F35 F5:F13 F18 F15: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{5C61B874-59A3-49A4-BE25-22F32B3E44A3}</x14:id>
        </ext>
      </extLst>
    </cfRule>
  </conditionalFormatting>
  <conditionalFormatting sqref="F23:F35 F18 F5:F13 F15:F1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{6598346C-FA67-4E24-9EA4-72081E7D4FA4}</x14:id>
        </ext>
      </extLst>
    </cfRule>
  </conditionalFormatting>
  <conditionalFormatting sqref="L23:L35 L7:L16 L5 L18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{02E15165-C1B0-4B83-A806-B17DF269BBF4}</x14:id>
        </ext>
      </extLst>
    </cfRule>
  </conditionalFormatting>
  <conditionalFormatting sqref="L23:L35 L5:L16 L1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{C9FE3E9E-DD77-4F9A-BE61-FC1D159F2B0C}</x14:id>
        </ext>
      </extLst>
    </cfRule>
  </conditionalFormatting>
  <conditionalFormatting sqref="L23:L35 L18 L5:L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{6C7752DD-0D71-4EFB-B7B8-AF3F89113D73}</x14:id>
        </ext>
      </extLst>
    </cfRule>
  </conditionalFormatting>
  <conditionalFormatting sqref="F5:F13 F23 F18 F25:F33 F35 F15:F1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{C9A6F878-A0B3-4BE0-A54A-3833A096D309}</x14:id>
        </ext>
      </extLst>
    </cfRule>
  </conditionalFormatting>
  <conditionalFormatting sqref="L7:L16 L23 L5 L18 L25:L33 L35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{56E3C1B9-65F7-48B9-B2BB-6069F881E873}</x14:id>
        </ext>
      </extLst>
    </cfRule>
  </conditionalFormatting>
  <conditionalFormatting sqref="F18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{1CBCEB3D-B42E-4709-9071-35B90B28A0D9}</x14:id>
        </ext>
      </extLst>
    </cfRule>
  </conditionalFormatting>
  <conditionalFormatting sqref="F7:F13 F5 F18 F1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{A3032871-A224-4FB3-A0DB-DFF36302942A}</x14:id>
        </ext>
      </extLst>
    </cfRule>
  </conditionalFormatting>
  <conditionalFormatting sqref="L18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{6AEAFE1E-569F-42D9-B2EC-4F5252EF39B1}</x14:id>
        </ext>
      </extLst>
    </cfRule>
  </conditionalFormatting>
  <conditionalFormatting sqref="L7:L16 L5 L18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{62F941F5-35BB-479C-82C9-49CE7D8DD706}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{9ED7D9C2-274F-4293-AD36-F64EC18BAC02}</x14:id>
        </ext>
      </extLst>
    </cfRule>
  </conditionalFormatting>
  <conditionalFormatting sqref="F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{24C39798-F33B-4F36-A0FF-25706128A567}</x14:id>
        </ext>
      </extLst>
    </cfRule>
  </conditionalFormatting>
  <conditionalFormatting sqref="F14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{7BEB1B18-3ABB-4101-AFD1-6B69A52F4FBB}</x14:id>
        </ext>
      </extLst>
    </cfRule>
  </conditionalFormatting>
  <conditionalFormatting sqref="F1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{DE4AE5D4-BE6F-415B-98FB-D97F09BFB24C}</x14:id>
        </ext>
      </extLst>
    </cfRule>
  </conditionalFormatting>
  <conditionalFormatting sqref="F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{B6CE42D7-11AD-449D-9DC6-0B07FFCE4F1F}</x14:id>
        </ext>
      </extLst>
    </cfRule>
  </conditionalFormatting>
  <conditionalFormatting sqref="F1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{643A6E5B-9392-4954-BF8E-428185B95604}</x14:id>
        </ext>
      </extLst>
    </cfRule>
  </conditionalFormatting>
  <conditionalFormatting sqref="F14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{400441EB-0395-4C3F-9E84-284468FA173E}</x14:id>
        </ext>
      </extLst>
    </cfRule>
  </conditionalFormatting>
  <conditionalFormatting sqref="F1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{D7AF0834-B816-42D1-8460-DF9BB583D2EB}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I21:J22 C3:D4 C21:D22" numberStoredAsText="1"/>
    <ignoredError sqref="E27 E31 E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BD8F0-D62B-4DE2-BCC9-1F00CAB053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CEA0D78-1D2F-40EF-8DA8-FDB2680738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0DA72CA-A85F-4811-BA99-11ABB24C48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F93A0CF-D527-4BDD-9959-67B332C723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49191F77-6A08-4861-B9D7-EABC8F496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BEB6B77-9AB1-4EAF-88CD-FFBDDCFB07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A156397-84E8-4A93-9940-7B4B82092A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1615C5F3-728F-47F1-8A46-5058257538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E8F2F1F-12D3-421A-ADD0-55E5E4228F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67DE268-110B-4C04-91B7-41C2E1AABC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F1811761-0591-48C2-BFD8-33E798F7F4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59C9CBA0-AF94-4924-AE32-C2FF33EAF7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458632E4-D82B-4066-A9FF-B0B8A50C5F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006750C-6040-48D4-807C-9AD34ED456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11017DBA-E711-48AE-A388-B9F6A6D72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8346FAA-5FE3-4556-92C7-D742E74711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38FA7EE-5C2B-4155-ABF2-CC4D5F7334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E4CE97E-8270-4DD9-BBBB-D4E6DF0EA8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63C4644C-207B-43AB-B7E9-7C42E7D1C0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88B48E40-5197-40AE-8F9E-6166505898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7702189-84D3-4332-93ED-3C7D2F3578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0C8AF4EE-B849-43FB-AD17-461C054C7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BCFC79B-B821-434D-8C31-C6A2320738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69F26D5E-C5A4-4929-9EB3-021AB57C6E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5C61B874-59A3-49A4-BE25-22F32B3E44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6598346C-FA67-4E24-9EA4-72081E7D4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02E15165-C1B0-4B83-A806-B17DF269BB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C9FE3E9E-DD77-4F9A-BE61-FC1D159F2B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6C7752DD-0D71-4EFB-B7B8-AF3F89113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C9A6F878-A0B3-4BE0-A54A-3833A096D3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56E3C1B9-65F7-48B9-B2BB-6069F881E8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1CBCEB3D-B42E-4709-9071-35B90B28A0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A3032871-A224-4FB3-A0DB-DFF3630294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6AEAFE1E-569F-42D9-B2EC-4F5252EF39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62F941F5-35BB-479C-82C9-49CE7D8DD7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9ED7D9C2-274F-4293-AD36-F64EC18BAC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4C39798-F33B-4F36-A0FF-25706128A5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BEB1B18-3ABB-4101-AFD1-6B69A52F4F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E4AE5D4-BE6F-415B-98FB-D97F09BFB2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6CE42D7-11AD-449D-9DC6-0B07FFCE4F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43A6E5B-9392-4954-BF8E-428185B956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00441EB-0395-4C3F-9E84-284468FA17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7AF0834-B816-42D1-8460-DF9BB583D2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D44B-CB3B-416B-8BF5-DB6B469EC767}">
  <dimension ref="B1:L40"/>
  <sheetViews>
    <sheetView topLeftCell="A2" workbookViewId="0">
      <selection activeCell="B20" sqref="B20"/>
    </sheetView>
  </sheetViews>
  <sheetFormatPr defaultRowHeight="15" x14ac:dyDescent="0.25"/>
  <cols>
    <col min="1" max="1" width="9.140625" style="67"/>
    <col min="2" max="2" width="24.7109375" style="67" customWidth="1"/>
    <col min="3" max="6" width="9.140625" style="67"/>
    <col min="7" max="7" width="6.5703125" style="67" customWidth="1"/>
    <col min="8" max="8" width="21.5703125" style="67" customWidth="1"/>
    <col min="9" max="9" width="9.140625" style="67"/>
    <col min="10" max="10" width="10" style="67" customWidth="1"/>
    <col min="11" max="16384" width="9.140625" style="67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97</v>
      </c>
      <c r="H2" s="2" t="s">
        <v>98</v>
      </c>
    </row>
    <row r="3" spans="2:12" ht="17.25" customHeight="1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72</v>
      </c>
      <c r="L3" s="80"/>
    </row>
    <row r="4" spans="2:12" ht="15.75" thickBot="1" x14ac:dyDescent="0.3">
      <c r="B4" s="90"/>
      <c r="C4" s="90"/>
      <c r="D4" s="94"/>
      <c r="E4" s="52" t="s">
        <v>4</v>
      </c>
      <c r="F4" s="52" t="s">
        <v>1</v>
      </c>
      <c r="H4" s="90"/>
      <c r="I4" s="90"/>
      <c r="J4" s="94"/>
      <c r="K4" s="52" t="s">
        <v>4</v>
      </c>
      <c r="L4" s="52" t="s">
        <v>1</v>
      </c>
    </row>
    <row r="5" spans="2:12" x14ac:dyDescent="0.25">
      <c r="B5" s="3" t="s">
        <v>48</v>
      </c>
      <c r="C5" s="4">
        <v>45614</v>
      </c>
      <c r="D5" s="5">
        <v>109935</v>
      </c>
      <c r="E5" s="4">
        <f>D5-C5</f>
        <v>64321</v>
      </c>
      <c r="F5" s="6">
        <f>(D5/C5)-1</f>
        <v>1.4101153154733197</v>
      </c>
      <c r="H5" s="3" t="s">
        <v>48</v>
      </c>
      <c r="I5" s="4">
        <v>387308</v>
      </c>
      <c r="J5" s="53">
        <v>184664</v>
      </c>
      <c r="K5" s="4">
        <f>J5-I5</f>
        <v>-202644</v>
      </c>
      <c r="L5" s="6">
        <f>(J5/I5)-1</f>
        <v>-0.523211500924329</v>
      </c>
    </row>
    <row r="6" spans="2:12" ht="15.75" customHeight="1" x14ac:dyDescent="0.25">
      <c r="B6" s="7" t="s">
        <v>102</v>
      </c>
      <c r="D6" s="8"/>
      <c r="H6" s="7" t="s">
        <v>109</v>
      </c>
      <c r="J6" s="8"/>
    </row>
    <row r="7" spans="2:12" x14ac:dyDescent="0.25">
      <c r="B7" s="58" t="s">
        <v>74</v>
      </c>
      <c r="C7" s="10">
        <v>362</v>
      </c>
      <c r="D7" s="11">
        <v>51261</v>
      </c>
      <c r="E7" s="10">
        <f t="shared" ref="E7:E16" si="0">D7-C7</f>
        <v>50899</v>
      </c>
      <c r="F7" s="12">
        <f t="shared" ref="F7:F16" si="1">(D7/C7)-1</f>
        <v>140.60497237569061</v>
      </c>
      <c r="H7" s="58" t="s">
        <v>74</v>
      </c>
      <c r="I7" s="10">
        <v>50492</v>
      </c>
      <c r="J7" s="11">
        <v>81337</v>
      </c>
      <c r="K7" s="10">
        <f t="shared" ref="K7:K16" si="2">J7-I7</f>
        <v>30845</v>
      </c>
      <c r="L7" s="12">
        <f t="shared" ref="L7:L16" si="3">(J7/I7)-1</f>
        <v>0.61088885367979096</v>
      </c>
    </row>
    <row r="8" spans="2:12" x14ac:dyDescent="0.25">
      <c r="B8" s="67" t="s">
        <v>75</v>
      </c>
      <c r="C8" s="13">
        <v>3181</v>
      </c>
      <c r="D8" s="14">
        <v>11208</v>
      </c>
      <c r="E8" s="13">
        <f t="shared" si="0"/>
        <v>8027</v>
      </c>
      <c r="F8" s="15">
        <f t="shared" si="1"/>
        <v>2.5234203080792206</v>
      </c>
      <c r="H8" s="67" t="s">
        <v>75</v>
      </c>
      <c r="I8" s="13">
        <v>20793</v>
      </c>
      <c r="J8" s="14">
        <v>21375</v>
      </c>
      <c r="K8" s="13">
        <f t="shared" si="2"/>
        <v>582</v>
      </c>
      <c r="L8" s="15">
        <f t="shared" si="3"/>
        <v>2.7990189005915544E-2</v>
      </c>
    </row>
    <row r="9" spans="2:12" x14ac:dyDescent="0.25">
      <c r="B9" s="58" t="s">
        <v>76</v>
      </c>
      <c r="C9" s="10">
        <v>9220</v>
      </c>
      <c r="D9" s="11">
        <v>8630</v>
      </c>
      <c r="E9" s="10">
        <f t="shared" si="0"/>
        <v>-590</v>
      </c>
      <c r="F9" s="12">
        <f t="shared" si="1"/>
        <v>-6.3991323210412121E-2</v>
      </c>
      <c r="H9" s="58" t="s">
        <v>76</v>
      </c>
      <c r="I9" s="10">
        <v>30023</v>
      </c>
      <c r="J9" s="11">
        <v>14734</v>
      </c>
      <c r="K9" s="10">
        <f t="shared" si="2"/>
        <v>-15289</v>
      </c>
      <c r="L9" s="12">
        <f t="shared" si="3"/>
        <v>-0.50924291376611264</v>
      </c>
    </row>
    <row r="10" spans="2:12" x14ac:dyDescent="0.25">
      <c r="B10" s="67" t="s">
        <v>77</v>
      </c>
      <c r="C10" s="13">
        <v>1422</v>
      </c>
      <c r="D10" s="14">
        <v>5731</v>
      </c>
      <c r="E10" s="13">
        <f t="shared" si="0"/>
        <v>4309</v>
      </c>
      <c r="F10" s="15">
        <f t="shared" si="1"/>
        <v>3.0302390998593527</v>
      </c>
      <c r="H10" s="67" t="s">
        <v>77</v>
      </c>
      <c r="I10" s="13">
        <v>95603</v>
      </c>
      <c r="J10" s="14">
        <v>8687</v>
      </c>
      <c r="K10" s="13">
        <f t="shared" si="2"/>
        <v>-86916</v>
      </c>
      <c r="L10" s="15">
        <f t="shared" si="3"/>
        <v>-0.90913465058627863</v>
      </c>
    </row>
    <row r="11" spans="2:12" x14ac:dyDescent="0.25">
      <c r="B11" s="58" t="s">
        <v>78</v>
      </c>
      <c r="C11" s="10">
        <v>2970</v>
      </c>
      <c r="D11" s="11">
        <v>4003</v>
      </c>
      <c r="E11" s="10">
        <f t="shared" si="0"/>
        <v>1033</v>
      </c>
      <c r="F11" s="12">
        <f t="shared" si="1"/>
        <v>0.34781144781144779</v>
      </c>
      <c r="H11" s="58" t="s">
        <v>79</v>
      </c>
      <c r="I11" s="10">
        <v>12964</v>
      </c>
      <c r="J11" s="11">
        <v>6974</v>
      </c>
      <c r="K11" s="10">
        <f t="shared" si="2"/>
        <v>-5990</v>
      </c>
      <c r="L11" s="12">
        <f t="shared" si="3"/>
        <v>-0.46204875038568338</v>
      </c>
    </row>
    <row r="12" spans="2:12" x14ac:dyDescent="0.25">
      <c r="B12" s="67" t="s">
        <v>79</v>
      </c>
      <c r="C12" s="13">
        <v>995</v>
      </c>
      <c r="D12" s="14">
        <v>3871</v>
      </c>
      <c r="E12" s="13">
        <f t="shared" si="0"/>
        <v>2876</v>
      </c>
      <c r="F12" s="15">
        <f t="shared" si="1"/>
        <v>2.8904522613065327</v>
      </c>
      <c r="H12" s="67" t="s">
        <v>78</v>
      </c>
      <c r="I12" s="13">
        <v>22458</v>
      </c>
      <c r="J12" s="14">
        <v>6773</v>
      </c>
      <c r="K12" s="13">
        <f t="shared" si="2"/>
        <v>-15685</v>
      </c>
      <c r="L12" s="15">
        <f t="shared" si="3"/>
        <v>-0.6984148187728203</v>
      </c>
    </row>
    <row r="13" spans="2:12" x14ac:dyDescent="0.25">
      <c r="B13" s="58" t="s">
        <v>81</v>
      </c>
      <c r="C13" s="10">
        <v>10</v>
      </c>
      <c r="D13" s="11">
        <v>2455</v>
      </c>
      <c r="E13" s="10">
        <f t="shared" si="0"/>
        <v>2445</v>
      </c>
      <c r="F13" s="12">
        <f t="shared" si="1"/>
        <v>244.5</v>
      </c>
      <c r="H13" s="58" t="s">
        <v>82</v>
      </c>
      <c r="I13" s="10">
        <v>17107</v>
      </c>
      <c r="J13" s="11">
        <v>4440</v>
      </c>
      <c r="K13" s="10">
        <f t="shared" si="2"/>
        <v>-12667</v>
      </c>
      <c r="L13" s="12">
        <f t="shared" si="3"/>
        <v>-0.74045712281522191</v>
      </c>
    </row>
    <row r="14" spans="2:12" x14ac:dyDescent="0.25">
      <c r="B14" s="67" t="s">
        <v>82</v>
      </c>
      <c r="C14" s="13">
        <v>9949</v>
      </c>
      <c r="D14" s="14">
        <v>2436</v>
      </c>
      <c r="E14" s="13">
        <f t="shared" si="0"/>
        <v>-7513</v>
      </c>
      <c r="F14" s="70">
        <f>(D14/C14)-1</f>
        <v>-0.75515127148457128</v>
      </c>
      <c r="H14" s="67" t="s">
        <v>80</v>
      </c>
      <c r="I14" s="13">
        <v>7468</v>
      </c>
      <c r="J14" s="14">
        <v>3607</v>
      </c>
      <c r="K14" s="13">
        <f t="shared" si="2"/>
        <v>-3861</v>
      </c>
      <c r="L14" s="15">
        <f t="shared" si="3"/>
        <v>-0.51700589180503487</v>
      </c>
    </row>
    <row r="15" spans="2:12" x14ac:dyDescent="0.25">
      <c r="B15" s="58" t="s">
        <v>80</v>
      </c>
      <c r="C15" s="10">
        <v>925</v>
      </c>
      <c r="D15" s="11">
        <v>2162</v>
      </c>
      <c r="E15" s="10">
        <f t="shared" si="0"/>
        <v>1237</v>
      </c>
      <c r="F15" s="12">
        <f t="shared" si="1"/>
        <v>1.3372972972972974</v>
      </c>
      <c r="H15" s="58" t="s">
        <v>81</v>
      </c>
      <c r="I15" s="10">
        <v>287</v>
      </c>
      <c r="J15" s="11">
        <v>3584</v>
      </c>
      <c r="K15" s="10">
        <f t="shared" si="2"/>
        <v>3297</v>
      </c>
      <c r="L15" s="12">
        <f t="shared" si="3"/>
        <v>11.487804878048781</v>
      </c>
    </row>
    <row r="16" spans="2:12" x14ac:dyDescent="0.25">
      <c r="B16" s="54" t="s">
        <v>103</v>
      </c>
      <c r="C16" s="17">
        <v>814</v>
      </c>
      <c r="D16" s="18">
        <v>1785</v>
      </c>
      <c r="E16" s="17">
        <f t="shared" si="0"/>
        <v>971</v>
      </c>
      <c r="F16" s="19">
        <f t="shared" si="1"/>
        <v>1.1928746928746929</v>
      </c>
      <c r="H16" s="16" t="s">
        <v>103</v>
      </c>
      <c r="I16" s="17">
        <v>3153</v>
      </c>
      <c r="J16" s="18">
        <v>2474</v>
      </c>
      <c r="K16" s="17">
        <f t="shared" si="2"/>
        <v>-679</v>
      </c>
      <c r="L16" s="19">
        <f t="shared" si="3"/>
        <v>-0.21535045987947987</v>
      </c>
    </row>
    <row r="17" spans="2:12" x14ac:dyDescent="0.25">
      <c r="B17" s="95" t="s">
        <v>101</v>
      </c>
      <c r="C17" s="95"/>
      <c r="D17" s="96"/>
      <c r="E17" s="97"/>
      <c r="F17" s="86"/>
      <c r="H17" s="95" t="s">
        <v>104</v>
      </c>
      <c r="I17" s="95"/>
      <c r="J17" s="96"/>
      <c r="K17" s="97"/>
      <c r="L17" s="86"/>
    </row>
    <row r="18" spans="2:12" x14ac:dyDescent="0.25">
      <c r="B18" s="62" t="s">
        <v>27</v>
      </c>
      <c r="C18" s="63">
        <v>15766</v>
      </c>
      <c r="D18" s="64">
        <v>16392</v>
      </c>
      <c r="E18" s="63">
        <f t="shared" ref="E18" si="4">D18-C18</f>
        <v>626</v>
      </c>
      <c r="F18" s="65">
        <f t="shared" ref="F18" si="5">(D18/C18)-1</f>
        <v>3.9705695801090846E-2</v>
      </c>
      <c r="H18" s="62" t="s">
        <v>27</v>
      </c>
      <c r="I18" s="63">
        <v>126960</v>
      </c>
      <c r="J18" s="64">
        <v>30680</v>
      </c>
      <c r="K18" s="63">
        <f t="shared" ref="K18" si="6">J18-I18</f>
        <v>-96280</v>
      </c>
      <c r="L18" s="65">
        <f t="shared" ref="L18" si="7">(J18/I18)-1</f>
        <v>-0.75834908632640197</v>
      </c>
    </row>
    <row r="19" spans="2:12" x14ac:dyDescent="0.25">
      <c r="B19" s="20"/>
      <c r="H19" s="20"/>
    </row>
    <row r="20" spans="2:12" ht="15.75" thickBot="1" x14ac:dyDescent="0.3">
      <c r="B20" s="2" t="s">
        <v>100</v>
      </c>
      <c r="H20" s="2" t="s">
        <v>99</v>
      </c>
    </row>
    <row r="21" spans="2:12" ht="15.75" thickTop="1" x14ac:dyDescent="0.25">
      <c r="B21" s="74"/>
      <c r="C21" s="76" t="s">
        <v>0</v>
      </c>
      <c r="D21" s="77" t="s">
        <v>2</v>
      </c>
      <c r="E21" s="79" t="s">
        <v>5</v>
      </c>
      <c r="F21" s="80"/>
      <c r="H21" s="74"/>
      <c r="I21" s="76" t="s">
        <v>0</v>
      </c>
      <c r="J21" s="77" t="s">
        <v>2</v>
      </c>
      <c r="K21" s="79" t="s">
        <v>5</v>
      </c>
      <c r="L21" s="80"/>
    </row>
    <row r="22" spans="2:12" ht="15.75" thickBot="1" x14ac:dyDescent="0.3">
      <c r="B22" s="90"/>
      <c r="C22" s="90"/>
      <c r="D22" s="94"/>
      <c r="E22" s="52" t="s">
        <v>4</v>
      </c>
      <c r="F22" s="52" t="s">
        <v>1</v>
      </c>
      <c r="H22" s="90"/>
      <c r="I22" s="90"/>
      <c r="J22" s="94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45614</v>
      </c>
      <c r="D23" s="5">
        <v>109935</v>
      </c>
      <c r="E23" s="61">
        <f>D23-C23</f>
        <v>64321</v>
      </c>
      <c r="F23" s="6">
        <f>(D23/C23)-1</f>
        <v>1.4101153154733197</v>
      </c>
      <c r="H23" s="3" t="s">
        <v>48</v>
      </c>
      <c r="I23" s="4">
        <v>387308</v>
      </c>
      <c r="J23" s="4">
        <v>184664</v>
      </c>
      <c r="K23" s="61">
        <f>J23-I23</f>
        <v>-202644</v>
      </c>
      <c r="L23" s="6">
        <f>(J23/I23)-1</f>
        <v>-0.523211500924329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13205</v>
      </c>
      <c r="D25" s="11">
        <v>4173</v>
      </c>
      <c r="E25" s="10">
        <f t="shared" ref="E25:E33" si="8">D25-C25</f>
        <v>-9032</v>
      </c>
      <c r="F25" s="12">
        <f t="shared" ref="F25:F33" si="9">(D25/C25)-1</f>
        <v>-0.68398333964407421</v>
      </c>
      <c r="H25" s="58" t="s">
        <v>21</v>
      </c>
      <c r="I25" s="10">
        <v>31128</v>
      </c>
      <c r="J25" s="11">
        <v>7772</v>
      </c>
      <c r="K25" s="10">
        <f t="shared" ref="K25:K33" si="10">J25-I25</f>
        <v>-23356</v>
      </c>
      <c r="L25" s="12">
        <f t="shared" ref="L25:L33" si="11">(J25/I25)-1</f>
        <v>-0.75032125417630424</v>
      </c>
    </row>
    <row r="26" spans="2:12" x14ac:dyDescent="0.25">
      <c r="B26" s="67" t="s">
        <v>16</v>
      </c>
      <c r="C26" s="13">
        <v>1497</v>
      </c>
      <c r="D26" s="14">
        <v>5873</v>
      </c>
      <c r="E26" s="13">
        <f t="shared" si="8"/>
        <v>4376</v>
      </c>
      <c r="F26" s="15">
        <f t="shared" si="9"/>
        <v>2.923179692718771</v>
      </c>
      <c r="H26" s="67" t="s">
        <v>16</v>
      </c>
      <c r="I26" s="13">
        <v>102910</v>
      </c>
      <c r="J26" s="14">
        <v>8986</v>
      </c>
      <c r="K26" s="13">
        <f t="shared" si="10"/>
        <v>-93924</v>
      </c>
      <c r="L26" s="15">
        <f t="shared" si="11"/>
        <v>-0.91268098338353898</v>
      </c>
    </row>
    <row r="27" spans="2:12" x14ac:dyDescent="0.25">
      <c r="B27" s="58" t="s">
        <v>22</v>
      </c>
      <c r="C27" s="55">
        <v>19466</v>
      </c>
      <c r="D27" s="56">
        <v>18516</v>
      </c>
      <c r="E27" s="10">
        <f t="shared" si="8"/>
        <v>-950</v>
      </c>
      <c r="F27" s="12">
        <f t="shared" si="9"/>
        <v>-4.8803041200041086E-2</v>
      </c>
      <c r="H27" s="58" t="s">
        <v>22</v>
      </c>
      <c r="I27" s="10">
        <v>76056</v>
      </c>
      <c r="J27" s="11">
        <v>30382</v>
      </c>
      <c r="K27" s="10">
        <f t="shared" si="10"/>
        <v>-45674</v>
      </c>
      <c r="L27" s="12">
        <f t="shared" si="11"/>
        <v>-0.60053118754601864</v>
      </c>
    </row>
    <row r="28" spans="2:12" x14ac:dyDescent="0.25">
      <c r="B28" s="67" t="s">
        <v>17</v>
      </c>
      <c r="C28" s="13">
        <v>1422</v>
      </c>
      <c r="D28" s="14">
        <v>3286</v>
      </c>
      <c r="E28" s="13">
        <f t="shared" si="8"/>
        <v>1864</v>
      </c>
      <c r="F28" s="15">
        <f t="shared" si="9"/>
        <v>1.3108298171589312</v>
      </c>
      <c r="H28" s="67" t="s">
        <v>17</v>
      </c>
      <c r="I28" s="13">
        <v>14244</v>
      </c>
      <c r="J28" s="14">
        <v>5815</v>
      </c>
      <c r="K28" s="13">
        <f t="shared" si="10"/>
        <v>-8429</v>
      </c>
      <c r="L28" s="15">
        <f t="shared" si="11"/>
        <v>-0.59175793316484127</v>
      </c>
    </row>
    <row r="29" spans="2:12" x14ac:dyDescent="0.25">
      <c r="B29" s="58" t="s">
        <v>23</v>
      </c>
      <c r="C29" s="10">
        <v>4317</v>
      </c>
      <c r="D29" s="11">
        <v>15183</v>
      </c>
      <c r="E29" s="10">
        <f t="shared" si="8"/>
        <v>10866</v>
      </c>
      <c r="F29" s="12">
        <f t="shared" si="9"/>
        <v>2.5170257123002084</v>
      </c>
      <c r="H29" s="58" t="s">
        <v>23</v>
      </c>
      <c r="I29" s="10">
        <v>35397</v>
      </c>
      <c r="J29" s="11">
        <v>28641</v>
      </c>
      <c r="K29" s="10">
        <f t="shared" si="10"/>
        <v>-6756</v>
      </c>
      <c r="L29" s="12">
        <f t="shared" si="11"/>
        <v>-0.19086363251122973</v>
      </c>
    </row>
    <row r="30" spans="2:12" x14ac:dyDescent="0.25">
      <c r="B30" s="67" t="s">
        <v>24</v>
      </c>
      <c r="C30" s="13">
        <v>468</v>
      </c>
      <c r="D30" s="14">
        <v>51620</v>
      </c>
      <c r="E30" s="13">
        <f t="shared" si="8"/>
        <v>51152</v>
      </c>
      <c r="F30" s="15">
        <f t="shared" si="9"/>
        <v>109.29914529914529</v>
      </c>
      <c r="H30" s="67" t="s">
        <v>24</v>
      </c>
      <c r="I30" s="13">
        <v>57265</v>
      </c>
      <c r="J30" s="14">
        <v>81986</v>
      </c>
      <c r="K30" s="13">
        <f t="shared" si="10"/>
        <v>24721</v>
      </c>
      <c r="L30" s="15">
        <f t="shared" si="11"/>
        <v>0.4316947524666026</v>
      </c>
    </row>
    <row r="31" spans="2:12" x14ac:dyDescent="0.25">
      <c r="B31" s="58" t="s">
        <v>18</v>
      </c>
      <c r="C31" s="10">
        <v>191</v>
      </c>
      <c r="D31" s="11">
        <v>2984</v>
      </c>
      <c r="E31" s="10">
        <f t="shared" si="8"/>
        <v>2793</v>
      </c>
      <c r="F31" s="12">
        <f t="shared" si="9"/>
        <v>14.62303664921466</v>
      </c>
      <c r="H31" s="58" t="s">
        <v>18</v>
      </c>
      <c r="I31" s="10">
        <v>36711</v>
      </c>
      <c r="J31" s="11">
        <v>4640</v>
      </c>
      <c r="K31" s="10">
        <f t="shared" si="10"/>
        <v>-32071</v>
      </c>
      <c r="L31" s="12">
        <f t="shared" si="11"/>
        <v>-0.87360736563972652</v>
      </c>
    </row>
    <row r="32" spans="2:12" x14ac:dyDescent="0.25">
      <c r="B32" s="67" t="s">
        <v>19</v>
      </c>
      <c r="C32" s="13">
        <v>75</v>
      </c>
      <c r="D32" s="14">
        <v>340</v>
      </c>
      <c r="E32" s="13">
        <f t="shared" si="8"/>
        <v>265</v>
      </c>
      <c r="F32" s="15">
        <f t="shared" si="9"/>
        <v>3.5333333333333332</v>
      </c>
      <c r="H32" s="67" t="s">
        <v>19</v>
      </c>
      <c r="I32" s="13">
        <v>5669</v>
      </c>
      <c r="J32" s="14">
        <v>541</v>
      </c>
      <c r="K32" s="13">
        <f t="shared" si="10"/>
        <v>-5128</v>
      </c>
      <c r="L32" s="15">
        <f t="shared" si="11"/>
        <v>-0.90456870700299874</v>
      </c>
    </row>
    <row r="33" spans="2:12" x14ac:dyDescent="0.25">
      <c r="B33" s="62" t="s">
        <v>27</v>
      </c>
      <c r="C33" s="63">
        <v>4973</v>
      </c>
      <c r="D33" s="64">
        <v>7960</v>
      </c>
      <c r="E33" s="66">
        <f t="shared" si="8"/>
        <v>2987</v>
      </c>
      <c r="F33" s="65">
        <f t="shared" si="9"/>
        <v>0.60064347476372415</v>
      </c>
      <c r="H33" s="62" t="s">
        <v>27</v>
      </c>
      <c r="I33" s="63">
        <v>27928</v>
      </c>
      <c r="J33" s="64">
        <v>15901</v>
      </c>
      <c r="K33" s="63">
        <f t="shared" si="10"/>
        <v>-12027</v>
      </c>
      <c r="L33" s="65">
        <f t="shared" si="11"/>
        <v>-0.4306430822114008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13326</v>
      </c>
      <c r="D35" s="21">
        <v>31037</v>
      </c>
      <c r="E35" s="21">
        <f>D35-C35</f>
        <v>17711</v>
      </c>
      <c r="F35" s="22">
        <f>(D35/C35)-1</f>
        <v>1.329055980789434</v>
      </c>
      <c r="H35" s="2" t="s">
        <v>20</v>
      </c>
      <c r="I35" s="21">
        <v>108066</v>
      </c>
      <c r="J35" s="21">
        <v>63475</v>
      </c>
      <c r="K35" s="21">
        <f>J35-I35</f>
        <v>-44591</v>
      </c>
      <c r="L35" s="22">
        <f>(J35/I35)-1</f>
        <v>-0.41262746839894138</v>
      </c>
    </row>
    <row r="38" spans="2:12" ht="59.25" customHeight="1" x14ac:dyDescent="0.25">
      <c r="B38" s="73" t="s">
        <v>89</v>
      </c>
      <c r="C38" s="73"/>
      <c r="D38" s="73"/>
      <c r="E38" s="73"/>
      <c r="F38" s="73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{8FB2459F-57ED-40C1-BAC5-EF22FCFAC715}</x14:id>
        </ext>
      </extLst>
    </cfRule>
  </conditionalFormatting>
  <conditionalFormatting sqref="F15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{950FCC4D-6962-43BD-8F16-40C773E93B12}</x14:id>
        </ext>
      </extLst>
    </cfRule>
  </conditionalFormatting>
  <conditionalFormatting sqref="F13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{F485E8CD-E84C-4E55-9E70-7CA327822CA1}</x14:id>
        </ext>
      </extLst>
    </cfRule>
  </conditionalFormatting>
  <conditionalFormatting sqref="F12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{7E7DE411-D084-41C8-8488-B1A958AF1CA4}</x14:id>
        </ext>
      </extLst>
    </cfRule>
  </conditionalFormatting>
  <conditionalFormatting sqref="F11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{19BA182C-D3B8-48E8-B9D5-4312F00D8A28}</x14:id>
        </ext>
      </extLst>
    </cfRule>
  </conditionalFormatting>
  <conditionalFormatting sqref="F10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{DD711C79-0FBE-421B-A755-E54DF17527F6}</x14:id>
        </ext>
      </extLst>
    </cfRule>
  </conditionalFormatting>
  <conditionalFormatting sqref="F9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{C9933564-EA1B-4903-8E50-45AA37577ACB}</x14:id>
        </ext>
      </extLst>
    </cfRule>
  </conditionalFormatting>
  <conditionalFormatting sqref="F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{B5BEB7F0-5212-48B1-ACAB-E138CE1D9DC5}</x14:id>
        </ext>
      </extLst>
    </cfRule>
  </conditionalFormatting>
  <conditionalFormatting sqref="F7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{CED30ACB-9BA2-40B4-9C5A-27FB2474D800}</x14:id>
        </ext>
      </extLst>
    </cfRule>
  </conditionalFormatting>
  <conditionalFormatting sqref="F7:F13 F15:F16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{B820C357-4025-4614-8FCA-B3F1FD160363}</x14:id>
        </ext>
      </extLst>
    </cfRule>
  </conditionalFormatting>
  <conditionalFormatting sqref="F23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{257DCBAE-75DB-4EFB-BCA1-BEE52BF57458}</x14:id>
        </ext>
      </extLst>
    </cfRule>
  </conditionalFormatting>
  <conditionalFormatting sqref="L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{07D83B00-3EF1-41D5-B6B8-A388B2D4F73D}</x14:id>
        </ext>
      </extLst>
    </cfRule>
  </conditionalFormatting>
  <conditionalFormatting sqref="L15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{21EE55A2-7C9C-43C7-A133-CBC28447CB93}</x14:id>
        </ext>
      </extLst>
    </cfRule>
  </conditionalFormatting>
  <conditionalFormatting sqref="L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{757E81ED-AF36-4E7D-99E3-35EA24900B33}</x14:id>
        </ext>
      </extLst>
    </cfRule>
  </conditionalFormatting>
  <conditionalFormatting sqref="L13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{482FB181-34CD-4DA9-A652-2121AB9FCAB9}</x14:id>
        </ext>
      </extLst>
    </cfRule>
  </conditionalFormatting>
  <conditionalFormatting sqref="L12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{E6CCD6A8-6141-4798-AD26-DF33650FC3EE}</x14:id>
        </ext>
      </extLst>
    </cfRule>
  </conditionalFormatting>
  <conditionalFormatting sqref="L11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{F81DB3B0-F9EC-4C00-AAA0-252F6F151811}</x14:id>
        </ext>
      </extLst>
    </cfRule>
  </conditionalFormatting>
  <conditionalFormatting sqref="L10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{608AD780-C767-4C91-8DEB-5A35D355E39C}</x14:id>
        </ext>
      </extLst>
    </cfRule>
  </conditionalFormatting>
  <conditionalFormatting sqref="L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{00ED90AD-AA90-45AA-825C-EC9D801A9A6E}</x14:id>
        </ext>
      </extLst>
    </cfRule>
  </conditionalFormatting>
  <conditionalFormatting sqref="L8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{3424938B-3C13-4B6C-8938-C37A0B9BDD49}</x14:id>
        </ext>
      </extLst>
    </cfRule>
  </conditionalFormatting>
  <conditionalFormatting sqref="L7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{E9DED443-A823-4D71-A20D-BBC86D58BBA8}</x14:id>
        </ext>
      </extLst>
    </cfRule>
  </conditionalFormatting>
  <conditionalFormatting sqref="L7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{E2CFB81A-0417-470E-9117-CCA5C9CE4046}</x14:id>
        </ext>
      </extLst>
    </cfRule>
  </conditionalFormatting>
  <conditionalFormatting sqref="L23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{12C5DFE6-F6F4-4420-AD74-CBD20495FED6}</x14:id>
        </ext>
      </extLst>
    </cfRule>
  </conditionalFormatting>
  <conditionalFormatting sqref="F23:F35 F7:F13 F5 F18 F15:F16">
    <cfRule type="dataBar" priority="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{0F2355D3-8BBF-41AE-BD19-3CC4DD973DDA}</x14:id>
        </ext>
      </extLst>
    </cfRule>
  </conditionalFormatting>
  <conditionalFormatting sqref="F23:F35 F5:F13 F18 F15:F16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{33FA63FB-FF15-4689-A578-9577BAFBB47F}</x14:id>
        </ext>
      </extLst>
    </cfRule>
  </conditionalFormatting>
  <conditionalFormatting sqref="F23:F35 F18 F5:F13 F15:F16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{5C073B90-5408-493F-9ED0-196FBC2F7ABB}</x14:id>
        </ext>
      </extLst>
    </cfRule>
  </conditionalFormatting>
  <conditionalFormatting sqref="L23:L35 L7:L16 L5 L18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{8670A44E-EC4B-414D-9DE9-449D23415427}</x14:id>
        </ext>
      </extLst>
    </cfRule>
  </conditionalFormatting>
  <conditionalFormatting sqref="L23:L35 L5:L16 L18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{AD2BE396-E302-4D5B-BECE-F3C59A6CE419}</x14:id>
        </ext>
      </extLst>
    </cfRule>
  </conditionalFormatting>
  <conditionalFormatting sqref="L23:L35 L18 L5:L1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{61A3AA6C-D6FE-4571-8D5A-691727FC4B7D}</x14:id>
        </ext>
      </extLst>
    </cfRule>
  </conditionalFormatting>
  <conditionalFormatting sqref="F5:F13 F23 F18 F25:F33 F35 F15:F16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{B20C1E47-471C-4DB0-B8A5-B800287F74C4}</x14:id>
        </ext>
      </extLst>
    </cfRule>
  </conditionalFormatting>
  <conditionalFormatting sqref="L7:L16 L23 L5 L18 L25:L33 L35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{B0B44731-9A7F-4D86-B565-88C7956D84D6}</x14:id>
        </ext>
      </extLst>
    </cfRule>
  </conditionalFormatting>
  <conditionalFormatting sqref="F18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{B95D63DD-7011-4DA1-8E6A-DEDAF3107BD5}</x14:id>
        </ext>
      </extLst>
    </cfRule>
  </conditionalFormatting>
  <conditionalFormatting sqref="F7:F13 F5 F18 F15:F16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{3FAB1ECF-FF6E-4579-87B7-0561288B58BF}</x14:id>
        </ext>
      </extLst>
    </cfRule>
  </conditionalFormatting>
  <conditionalFormatting sqref="L18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{73D7BEE3-72C4-4113-B444-ACB29D41460F}</x14:id>
        </ext>
      </extLst>
    </cfRule>
  </conditionalFormatting>
  <conditionalFormatting sqref="L7:L16 L5 L18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{5D0F2BC7-5574-4E1B-8CFB-1B03BBFB1E1C}</x14:id>
        </ext>
      </extLst>
    </cfRule>
  </conditionalFormatting>
  <conditionalFormatting sqref="F1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{197D1F5B-36B0-4D7E-BC23-2BBA30945C0B}</x14:id>
        </ext>
      </extLst>
    </cfRule>
  </conditionalFormatting>
  <conditionalFormatting sqref="F1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{1E3F8A1E-420D-4F3D-AC86-1C30521A25B2}</x14:id>
        </ext>
      </extLst>
    </cfRule>
  </conditionalFormatting>
  <conditionalFormatting sqref="F14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{BCF37822-4B88-405D-84EE-3990CE242F05}</x14:id>
        </ext>
      </extLst>
    </cfRule>
  </conditionalFormatting>
  <conditionalFormatting sqref="F14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{66C3158C-3F38-4C10-AC34-32049156F4DA}</x14:id>
        </ext>
      </extLst>
    </cfRule>
  </conditionalFormatting>
  <conditionalFormatting sqref="F1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{194BA033-95D1-4BDB-BC92-054B65B318EE}</x14:id>
        </ext>
      </extLst>
    </cfRule>
  </conditionalFormatting>
  <conditionalFormatting sqref="F1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{F54BB89F-0B1A-4148-91E2-6E29CEEDCB7B}</x14:id>
        </ext>
      </extLst>
    </cfRule>
  </conditionalFormatting>
  <conditionalFormatting sqref="F14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{4AAB2776-E7CF-48C2-9EAF-F20798151162}</x14:id>
        </ext>
      </extLst>
    </cfRule>
  </conditionalFormatting>
  <conditionalFormatting sqref="F14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{AE97B67A-C368-408D-8576-34ADE6B385D2}</x14:id>
        </ext>
      </extLst>
    </cfRule>
  </conditionalFormatting>
  <conditionalFormatting sqref="F7:F16 F5 F18 F23 F25:F33 F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{CB78835D-1178-4D05-9C0E-946479A24B5A}</x14:id>
        </ext>
      </extLst>
    </cfRule>
  </conditionalFormatting>
  <conditionalFormatting sqref="L7:L16 L5 L18 L23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{2DD64411-FBED-487A-BC32-51FDBB8D35C9}</x14:id>
        </ext>
      </extLst>
    </cfRule>
  </conditionalFormatting>
  <pageMargins left="0.7" right="0.7" top="0.75" bottom="0.75" header="0.3" footer="0.3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2459F-57ED-40C1-BAC5-EF22FCFAC7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50FCC4D-6962-43BD-8F16-40C773E93B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485E8CD-E84C-4E55-9E70-7CA327822C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E7DE411-D084-41C8-8488-B1A958AF1C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9BA182C-D3B8-48E8-B9D5-4312F00D8A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D711C79-0FBE-421B-A755-E54DF17527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9933564-EA1B-4903-8E50-45AA37577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B5BEB7F0-5212-48B1-ACAB-E138CE1D9D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CED30ACB-9BA2-40B4-9C5A-27FB2474D8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820C357-4025-4614-8FCA-B3F1FD1603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257DCBAE-75DB-4EFB-BCA1-BEE52BF57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07D83B00-3EF1-41D5-B6B8-A388B2D4F7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21EE55A2-7C9C-43C7-A133-CBC28447CB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757E81ED-AF36-4E7D-99E3-35EA24900B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482FB181-34CD-4DA9-A652-2121AB9FCA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E6CCD6A8-6141-4798-AD26-DF33650FC3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81DB3B0-F9EC-4C00-AAA0-252F6F1518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08AD780-C767-4C91-8DEB-5A35D355E3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ED90AD-AA90-45AA-825C-EC9D801A9A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424938B-3C13-4B6C-8938-C37A0B9BDD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9DED443-A823-4D71-A20D-BBC86D58BB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2CFB81A-0417-470E-9117-CCA5C9CE40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2C5DFE6-F6F4-4420-AD74-CBD20495FE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0F2355D3-8BBF-41AE-BD19-3CC4DD973D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33FA63FB-FF15-4689-A578-9577BAFBB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5C073B90-5408-493F-9ED0-196FBC2F7A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8670A44E-EC4B-414D-9DE9-449D2341542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AD2BE396-E302-4D5B-BECE-F3C59A6CE4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61A3AA6C-D6FE-4571-8D5A-691727FC4B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B20C1E47-471C-4DB0-B8A5-B800287F74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B0B44731-9A7F-4D86-B565-88C7956D84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B95D63DD-7011-4DA1-8E6A-DEDAF3107B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3FAB1ECF-FF6E-4579-87B7-0561288B58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73D7BEE3-72C4-4113-B444-ACB29D4146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5D0F2BC7-5574-4E1B-8CFB-1B03BBFB1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197D1F5B-36B0-4D7E-BC23-2BBA30945C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E3F8A1E-420D-4F3D-AC86-1C30521A25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CF37822-4B88-405D-84EE-3990CE242F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6C3158C-3F38-4C10-AC34-32049156F4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94BA033-95D1-4BDB-BC92-054B65B31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54BB89F-0B1A-4148-91E2-6E29CEEDCB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AAB2776-E7CF-48C2-9EAF-F207981511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E97B67A-C368-408D-8576-34ADE6B385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B78835D-1178-4D05-9C0E-946479A24B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2DD64411-FBED-487A-BC32-51FDBB8D35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6142-F174-4A51-89D3-389E3E06352C}">
  <dimension ref="B1:L40"/>
  <sheetViews>
    <sheetView tabSelected="1" workbookViewId="0">
      <selection activeCell="K23" sqref="K23"/>
    </sheetView>
  </sheetViews>
  <sheetFormatPr defaultRowHeight="15" x14ac:dyDescent="0.25"/>
  <cols>
    <col min="1" max="1" width="9.140625" style="69"/>
    <col min="2" max="2" width="24.7109375" style="69" customWidth="1"/>
    <col min="3" max="6" width="9.140625" style="69"/>
    <col min="7" max="7" width="6.5703125" style="69" customWidth="1"/>
    <col min="8" max="8" width="21.5703125" style="69" customWidth="1"/>
    <col min="9" max="9" width="9.140625" style="69"/>
    <col min="10" max="10" width="10" style="69" customWidth="1"/>
    <col min="11" max="16384" width="9.140625" style="69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106</v>
      </c>
      <c r="H2" s="2" t="s">
        <v>107</v>
      </c>
    </row>
    <row r="3" spans="2:12" ht="17.25" customHeight="1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72</v>
      </c>
      <c r="L3" s="80"/>
    </row>
    <row r="4" spans="2:12" ht="15.75" thickBot="1" x14ac:dyDescent="0.3">
      <c r="B4" s="90"/>
      <c r="C4" s="90"/>
      <c r="D4" s="94"/>
      <c r="E4" s="52" t="s">
        <v>4</v>
      </c>
      <c r="F4" s="52" t="s">
        <v>1</v>
      </c>
      <c r="H4" s="90"/>
      <c r="I4" s="90"/>
      <c r="J4" s="94"/>
      <c r="K4" s="52" t="s">
        <v>4</v>
      </c>
      <c r="L4" s="52" t="s">
        <v>1</v>
      </c>
    </row>
    <row r="5" spans="2:12" x14ac:dyDescent="0.25">
      <c r="B5" s="3" t="s">
        <v>48</v>
      </c>
      <c r="C5" s="4">
        <v>63762</v>
      </c>
      <c r="D5" s="5">
        <v>151847</v>
      </c>
      <c r="E5" s="4">
        <f>D5-C5</f>
        <v>88085</v>
      </c>
      <c r="F5" s="6">
        <f>(D5/C5)-1</f>
        <v>1.3814654496408521</v>
      </c>
      <c r="H5" s="3" t="s">
        <v>48</v>
      </c>
      <c r="I5" s="4">
        <v>451070</v>
      </c>
      <c r="J5" s="5">
        <v>336511</v>
      </c>
      <c r="K5" s="4">
        <f>J5-I5</f>
        <v>-114559</v>
      </c>
      <c r="L5" s="6">
        <f>(J5/I5)-1</f>
        <v>-0.25397166736870114</v>
      </c>
    </row>
    <row r="6" spans="2:12" ht="15.75" customHeight="1" x14ac:dyDescent="0.25">
      <c r="B6" s="7" t="s">
        <v>111</v>
      </c>
      <c r="D6" s="8"/>
      <c r="H6" s="7" t="s">
        <v>114</v>
      </c>
      <c r="J6" s="8"/>
    </row>
    <row r="7" spans="2:12" x14ac:dyDescent="0.25">
      <c r="B7" s="58" t="s">
        <v>74</v>
      </c>
      <c r="C7" s="10">
        <v>942</v>
      </c>
      <c r="D7" s="11">
        <v>57555</v>
      </c>
      <c r="E7" s="10">
        <f t="shared" ref="E7:E16" si="0">D7-C7</f>
        <v>56613</v>
      </c>
      <c r="F7" s="12">
        <f t="shared" ref="F7:F16" si="1">(D7/C7)-1</f>
        <v>60.098726114649679</v>
      </c>
      <c r="H7" s="58" t="s">
        <v>74</v>
      </c>
      <c r="I7" s="10">
        <v>51434</v>
      </c>
      <c r="J7" s="11">
        <v>138891</v>
      </c>
      <c r="K7" s="10">
        <f t="shared" ref="K7:K16" si="2">J7-I7</f>
        <v>87457</v>
      </c>
      <c r="L7" s="12">
        <f t="shared" ref="L7:L16" si="3">(J7/I7)-1</f>
        <v>1.7003732939300851</v>
      </c>
    </row>
    <row r="8" spans="2:12" x14ac:dyDescent="0.25">
      <c r="B8" s="69" t="s">
        <v>76</v>
      </c>
      <c r="C8" s="13">
        <v>10693</v>
      </c>
      <c r="D8" s="14">
        <v>14716</v>
      </c>
      <c r="E8" s="13">
        <f t="shared" si="0"/>
        <v>4023</v>
      </c>
      <c r="F8" s="15">
        <f t="shared" si="1"/>
        <v>0.37622743851117546</v>
      </c>
      <c r="H8" s="69" t="s">
        <v>76</v>
      </c>
      <c r="I8" s="13">
        <v>40716</v>
      </c>
      <c r="J8" s="14">
        <v>29450</v>
      </c>
      <c r="K8" s="13">
        <f t="shared" si="2"/>
        <v>-11266</v>
      </c>
      <c r="L8" s="15">
        <f t="shared" si="3"/>
        <v>-0.27669712152470771</v>
      </c>
    </row>
    <row r="9" spans="2:12" x14ac:dyDescent="0.25">
      <c r="B9" s="58" t="s">
        <v>80</v>
      </c>
      <c r="C9" s="10">
        <v>7677</v>
      </c>
      <c r="D9" s="11">
        <v>9500</v>
      </c>
      <c r="E9" s="10">
        <f t="shared" si="0"/>
        <v>1823</v>
      </c>
      <c r="F9" s="12">
        <f t="shared" si="1"/>
        <v>0.23746255047544618</v>
      </c>
      <c r="H9" s="58" t="s">
        <v>75</v>
      </c>
      <c r="I9" s="10">
        <v>29619</v>
      </c>
      <c r="J9" s="11">
        <v>27944</v>
      </c>
      <c r="K9" s="10">
        <f t="shared" si="2"/>
        <v>-1675</v>
      </c>
      <c r="L9" s="12">
        <f t="shared" si="3"/>
        <v>-5.6551537864208745E-2</v>
      </c>
    </row>
    <row r="10" spans="2:12" x14ac:dyDescent="0.25">
      <c r="B10" s="69" t="s">
        <v>78</v>
      </c>
      <c r="C10" s="13">
        <v>4272</v>
      </c>
      <c r="D10" s="14">
        <v>8523</v>
      </c>
      <c r="E10" s="13">
        <f t="shared" si="0"/>
        <v>4251</v>
      </c>
      <c r="F10" s="15">
        <f t="shared" si="1"/>
        <v>0.99508426966292141</v>
      </c>
      <c r="H10" s="69" t="s">
        <v>78</v>
      </c>
      <c r="I10" s="13">
        <v>26730</v>
      </c>
      <c r="J10" s="14">
        <v>15295</v>
      </c>
      <c r="K10" s="13">
        <f t="shared" si="2"/>
        <v>-11435</v>
      </c>
      <c r="L10" s="15">
        <f t="shared" si="3"/>
        <v>-0.4277964833520389</v>
      </c>
    </row>
    <row r="11" spans="2:12" x14ac:dyDescent="0.25">
      <c r="B11" s="58" t="s">
        <v>75</v>
      </c>
      <c r="C11" s="10">
        <v>8826</v>
      </c>
      <c r="D11" s="11">
        <v>6569</v>
      </c>
      <c r="E11" s="10">
        <f t="shared" si="0"/>
        <v>-2257</v>
      </c>
      <c r="F11" s="12">
        <f t="shared" si="1"/>
        <v>-0.25572173124858377</v>
      </c>
      <c r="H11" s="58" t="s">
        <v>77</v>
      </c>
      <c r="I11" s="10">
        <v>100322</v>
      </c>
      <c r="J11" s="11">
        <v>14512</v>
      </c>
      <c r="K11" s="10">
        <f t="shared" si="2"/>
        <v>-85810</v>
      </c>
      <c r="L11" s="12">
        <f t="shared" si="3"/>
        <v>-0.85534578656725346</v>
      </c>
    </row>
    <row r="12" spans="2:12" x14ac:dyDescent="0.25">
      <c r="B12" s="69" t="s">
        <v>77</v>
      </c>
      <c r="C12" s="13">
        <v>4719</v>
      </c>
      <c r="D12" s="14">
        <v>5825</v>
      </c>
      <c r="E12" s="13">
        <f t="shared" si="0"/>
        <v>1106</v>
      </c>
      <c r="F12" s="15">
        <f t="shared" si="1"/>
        <v>0.23437168891714344</v>
      </c>
      <c r="H12" s="69" t="s">
        <v>80</v>
      </c>
      <c r="I12" s="13">
        <v>15145</v>
      </c>
      <c r="J12" s="14">
        <v>13107</v>
      </c>
      <c r="K12" s="13">
        <f t="shared" si="2"/>
        <v>-2038</v>
      </c>
      <c r="L12" s="15">
        <f t="shared" si="3"/>
        <v>-0.13456586332122811</v>
      </c>
    </row>
    <row r="13" spans="2:12" x14ac:dyDescent="0.25">
      <c r="B13" s="58" t="s">
        <v>81</v>
      </c>
      <c r="C13" s="10">
        <v>17</v>
      </c>
      <c r="D13" s="11">
        <v>5610</v>
      </c>
      <c r="E13" s="10">
        <f t="shared" si="0"/>
        <v>5593</v>
      </c>
      <c r="F13" s="12">
        <f t="shared" si="1"/>
        <v>329</v>
      </c>
      <c r="H13" s="58" t="s">
        <v>82</v>
      </c>
      <c r="I13" s="10">
        <v>22024</v>
      </c>
      <c r="J13" s="11">
        <v>9826</v>
      </c>
      <c r="K13" s="10">
        <f t="shared" si="2"/>
        <v>-12198</v>
      </c>
      <c r="L13" s="12">
        <f t="shared" si="3"/>
        <v>-0.55385034507809661</v>
      </c>
    </row>
    <row r="14" spans="2:12" x14ac:dyDescent="0.25">
      <c r="B14" s="69" t="s">
        <v>84</v>
      </c>
      <c r="C14" s="13">
        <v>3355</v>
      </c>
      <c r="D14" s="14">
        <v>5431</v>
      </c>
      <c r="E14" s="13">
        <f t="shared" si="0"/>
        <v>2076</v>
      </c>
      <c r="F14" s="70">
        <f>(D14/C14)-1</f>
        <v>0.61877794336810732</v>
      </c>
      <c r="H14" s="69" t="s">
        <v>81</v>
      </c>
      <c r="I14" s="13">
        <v>304</v>
      </c>
      <c r="J14" s="14">
        <v>9194</v>
      </c>
      <c r="K14" s="13">
        <f t="shared" si="2"/>
        <v>8890</v>
      </c>
      <c r="L14" s="15">
        <f t="shared" si="3"/>
        <v>29.243421052631579</v>
      </c>
    </row>
    <row r="15" spans="2:12" x14ac:dyDescent="0.25">
      <c r="B15" s="58" t="s">
        <v>82</v>
      </c>
      <c r="C15" s="10">
        <v>4917</v>
      </c>
      <c r="D15" s="11">
        <v>5386</v>
      </c>
      <c r="E15" s="10">
        <f t="shared" si="0"/>
        <v>469</v>
      </c>
      <c r="F15" s="12">
        <f t="shared" si="1"/>
        <v>9.5383363839739665E-2</v>
      </c>
      <c r="H15" s="58" t="s">
        <v>79</v>
      </c>
      <c r="I15" s="10">
        <v>13534</v>
      </c>
      <c r="J15" s="11">
        <v>9044</v>
      </c>
      <c r="K15" s="10">
        <f t="shared" si="2"/>
        <v>-4490</v>
      </c>
      <c r="L15" s="12">
        <f t="shared" si="3"/>
        <v>-0.33175705630264518</v>
      </c>
    </row>
    <row r="16" spans="2:12" x14ac:dyDescent="0.25">
      <c r="B16" s="54" t="s">
        <v>103</v>
      </c>
      <c r="C16" s="17">
        <v>1744</v>
      </c>
      <c r="D16" s="18">
        <v>3226</v>
      </c>
      <c r="E16" s="17">
        <f t="shared" si="0"/>
        <v>1482</v>
      </c>
      <c r="F16" s="19">
        <f t="shared" si="1"/>
        <v>0.84977064220183496</v>
      </c>
      <c r="H16" s="16" t="s">
        <v>84</v>
      </c>
      <c r="I16" s="17">
        <v>10131</v>
      </c>
      <c r="J16" s="18">
        <v>7639</v>
      </c>
      <c r="K16" s="17">
        <f t="shared" si="2"/>
        <v>-2492</v>
      </c>
      <c r="L16" s="19">
        <f t="shared" si="3"/>
        <v>-0.24597769223176391</v>
      </c>
    </row>
    <row r="17" spans="2:12" x14ac:dyDescent="0.25">
      <c r="B17" s="95" t="s">
        <v>113</v>
      </c>
      <c r="C17" s="95"/>
      <c r="D17" s="96"/>
      <c r="E17" s="97"/>
      <c r="F17" s="86"/>
      <c r="H17" s="95" t="s">
        <v>112</v>
      </c>
      <c r="I17" s="95"/>
      <c r="J17" s="96"/>
      <c r="K17" s="97"/>
      <c r="L17" s="86"/>
    </row>
    <row r="18" spans="2:12" x14ac:dyDescent="0.25">
      <c r="B18" s="62" t="s">
        <v>27</v>
      </c>
      <c r="C18" s="63">
        <v>16600</v>
      </c>
      <c r="D18" s="64">
        <v>29506</v>
      </c>
      <c r="E18" s="63">
        <f t="shared" ref="E18" si="4">D18-C18</f>
        <v>12906</v>
      </c>
      <c r="F18" s="65">
        <f t="shared" ref="F18" si="5">(D18/C18)-1</f>
        <v>0.77746987951807234</v>
      </c>
      <c r="H18" s="62" t="s">
        <v>27</v>
      </c>
      <c r="I18" s="63">
        <v>141111</v>
      </c>
      <c r="J18" s="64">
        <v>61609</v>
      </c>
      <c r="K18" s="63">
        <f t="shared" ref="K18" si="6">J18-I18</f>
        <v>-79502</v>
      </c>
      <c r="L18" s="65">
        <f t="shared" ref="L18" si="7">(J18/I18)-1</f>
        <v>-0.5634004436223965</v>
      </c>
    </row>
    <row r="19" spans="2:12" x14ac:dyDescent="0.25">
      <c r="B19" s="20"/>
      <c r="H19" s="20"/>
    </row>
    <row r="20" spans="2:12" ht="15.75" thickBot="1" x14ac:dyDescent="0.3">
      <c r="B20" s="2" t="s">
        <v>105</v>
      </c>
      <c r="H20" s="2" t="s">
        <v>108</v>
      </c>
    </row>
    <row r="21" spans="2:12" ht="15.75" thickTop="1" x14ac:dyDescent="0.25">
      <c r="B21" s="74"/>
      <c r="C21" s="76" t="s">
        <v>0</v>
      </c>
      <c r="D21" s="77" t="s">
        <v>2</v>
      </c>
      <c r="E21" s="79" t="s">
        <v>5</v>
      </c>
      <c r="F21" s="80"/>
      <c r="H21" s="74"/>
      <c r="I21" s="76" t="s">
        <v>0</v>
      </c>
      <c r="J21" s="77" t="s">
        <v>2</v>
      </c>
      <c r="K21" s="79" t="s">
        <v>5</v>
      </c>
      <c r="L21" s="80"/>
    </row>
    <row r="22" spans="2:12" ht="15.75" thickBot="1" x14ac:dyDescent="0.3">
      <c r="B22" s="90"/>
      <c r="C22" s="90"/>
      <c r="D22" s="94"/>
      <c r="E22" s="52" t="s">
        <v>4</v>
      </c>
      <c r="F22" s="52" t="s">
        <v>1</v>
      </c>
      <c r="H22" s="90"/>
      <c r="I22" s="90"/>
      <c r="J22" s="94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63762</v>
      </c>
      <c r="D23" s="5">
        <v>151847</v>
      </c>
      <c r="E23" s="61">
        <f>D23-C23</f>
        <v>88085</v>
      </c>
      <c r="F23" s="6">
        <f>(D23/C23)-1</f>
        <v>1.3814654496408521</v>
      </c>
      <c r="H23" s="3" t="s">
        <v>48</v>
      </c>
      <c r="I23" s="4">
        <v>451070</v>
      </c>
      <c r="J23" s="4">
        <v>336511</v>
      </c>
      <c r="K23" s="61">
        <f>J23-I23</f>
        <v>-114559</v>
      </c>
      <c r="L23" s="6">
        <f>(J23/I23)-1</f>
        <v>-0.25397166736870114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6124</v>
      </c>
      <c r="D25" s="11">
        <v>8407</v>
      </c>
      <c r="E25" s="10">
        <f t="shared" ref="E25:E33" si="8">D25-C25</f>
        <v>2283</v>
      </c>
      <c r="F25" s="12">
        <f t="shared" ref="F25:F33" si="9">(D25/C25)-1</f>
        <v>0.37279555845852386</v>
      </c>
      <c r="H25" s="58" t="s">
        <v>21</v>
      </c>
      <c r="I25" s="10">
        <v>37252</v>
      </c>
      <c r="J25" s="11">
        <v>16179</v>
      </c>
      <c r="K25" s="10">
        <f t="shared" ref="K25:K33" si="10">J25-I25</f>
        <v>-21073</v>
      </c>
      <c r="L25" s="12">
        <f t="shared" ref="L25:L33" si="11">(J25/I25)-1</f>
        <v>-0.56568774830881563</v>
      </c>
    </row>
    <row r="26" spans="2:12" x14ac:dyDescent="0.25">
      <c r="B26" s="69" t="s">
        <v>16</v>
      </c>
      <c r="C26" s="13">
        <v>4942</v>
      </c>
      <c r="D26" s="14">
        <v>5942</v>
      </c>
      <c r="E26" s="13">
        <f t="shared" si="8"/>
        <v>1000</v>
      </c>
      <c r="F26" s="15">
        <f t="shared" si="9"/>
        <v>0.20234722784297854</v>
      </c>
      <c r="H26" s="69" t="s">
        <v>16</v>
      </c>
      <c r="I26" s="13">
        <v>107852</v>
      </c>
      <c r="J26" s="14">
        <v>14928</v>
      </c>
      <c r="K26" s="13">
        <f t="shared" si="10"/>
        <v>-92924</v>
      </c>
      <c r="L26" s="15">
        <f t="shared" si="11"/>
        <v>-0.86158810221414528</v>
      </c>
    </row>
    <row r="27" spans="2:12" x14ac:dyDescent="0.25">
      <c r="B27" s="58" t="s">
        <v>22</v>
      </c>
      <c r="C27" s="55">
        <v>25386</v>
      </c>
      <c r="D27" s="11">
        <v>34666</v>
      </c>
      <c r="E27" s="10">
        <f t="shared" si="8"/>
        <v>9280</v>
      </c>
      <c r="F27" s="12">
        <f t="shared" si="9"/>
        <v>0.36555581816749383</v>
      </c>
      <c r="H27" s="58" t="s">
        <v>22</v>
      </c>
      <c r="I27" s="10">
        <v>101442</v>
      </c>
      <c r="J27" s="11">
        <v>65049</v>
      </c>
      <c r="K27" s="10">
        <f t="shared" si="10"/>
        <v>-36393</v>
      </c>
      <c r="L27" s="12">
        <f t="shared" si="11"/>
        <v>-0.35875672798249247</v>
      </c>
    </row>
    <row r="28" spans="2:12" x14ac:dyDescent="0.25">
      <c r="B28" s="69" t="s">
        <v>17</v>
      </c>
      <c r="C28" s="13">
        <v>11032</v>
      </c>
      <c r="D28" s="14">
        <v>14931</v>
      </c>
      <c r="E28" s="13">
        <f t="shared" si="8"/>
        <v>3899</v>
      </c>
      <c r="F28" s="15">
        <f t="shared" si="9"/>
        <v>0.3534263959390862</v>
      </c>
      <c r="H28" s="69" t="s">
        <v>17</v>
      </c>
      <c r="I28" s="13">
        <v>25276</v>
      </c>
      <c r="J28" s="14">
        <v>20746</v>
      </c>
      <c r="K28" s="13">
        <f t="shared" si="10"/>
        <v>-4530</v>
      </c>
      <c r="L28" s="15">
        <f t="shared" si="11"/>
        <v>-0.17922139579047314</v>
      </c>
    </row>
    <row r="29" spans="2:12" x14ac:dyDescent="0.25">
      <c r="B29" s="58" t="s">
        <v>23</v>
      </c>
      <c r="C29" s="10">
        <v>9553</v>
      </c>
      <c r="D29" s="11">
        <v>8819</v>
      </c>
      <c r="E29" s="10">
        <f t="shared" si="8"/>
        <v>-734</v>
      </c>
      <c r="F29" s="12">
        <f t="shared" si="9"/>
        <v>-7.6834502250601955E-2</v>
      </c>
      <c r="H29" s="58" t="s">
        <v>23</v>
      </c>
      <c r="I29" s="10">
        <v>44950</v>
      </c>
      <c r="J29" s="11">
        <v>37461</v>
      </c>
      <c r="K29" s="10">
        <f t="shared" si="10"/>
        <v>-7489</v>
      </c>
      <c r="L29" s="12">
        <f t="shared" si="11"/>
        <v>-0.16660734149054501</v>
      </c>
    </row>
    <row r="30" spans="2:12" x14ac:dyDescent="0.25">
      <c r="B30" s="69" t="s">
        <v>24</v>
      </c>
      <c r="C30" s="13">
        <v>1124</v>
      </c>
      <c r="D30" s="14">
        <v>58900</v>
      </c>
      <c r="E30" s="13">
        <f t="shared" si="8"/>
        <v>57776</v>
      </c>
      <c r="F30" s="15">
        <f t="shared" si="9"/>
        <v>51.402135231316727</v>
      </c>
      <c r="H30" s="69" t="s">
        <v>24</v>
      </c>
      <c r="I30" s="13">
        <v>58389</v>
      </c>
      <c r="J30" s="14">
        <v>140885</v>
      </c>
      <c r="K30" s="13">
        <f t="shared" si="10"/>
        <v>82496</v>
      </c>
      <c r="L30" s="15">
        <f t="shared" si="11"/>
        <v>1.4128688622857046</v>
      </c>
    </row>
    <row r="31" spans="2:12" x14ac:dyDescent="0.25">
      <c r="B31" s="58" t="s">
        <v>18</v>
      </c>
      <c r="C31" s="10">
        <v>638</v>
      </c>
      <c r="D31" s="11">
        <v>6704</v>
      </c>
      <c r="E31" s="10">
        <f t="shared" si="8"/>
        <v>6066</v>
      </c>
      <c r="F31" s="12">
        <f t="shared" si="9"/>
        <v>9.5078369905956119</v>
      </c>
      <c r="H31" s="58" t="s">
        <v>18</v>
      </c>
      <c r="I31" s="10">
        <v>37349</v>
      </c>
      <c r="J31" s="11">
        <v>11345</v>
      </c>
      <c r="K31" s="10">
        <f t="shared" si="10"/>
        <v>-26004</v>
      </c>
      <c r="L31" s="12">
        <f t="shared" si="11"/>
        <v>-0.69624354065704575</v>
      </c>
    </row>
    <row r="32" spans="2:12" x14ac:dyDescent="0.25">
      <c r="B32" s="69" t="s">
        <v>19</v>
      </c>
      <c r="C32" s="13">
        <v>248</v>
      </c>
      <c r="D32" s="14">
        <v>269</v>
      </c>
      <c r="E32" s="13">
        <f t="shared" si="8"/>
        <v>21</v>
      </c>
      <c r="F32" s="15">
        <f t="shared" si="9"/>
        <v>8.4677419354838745E-2</v>
      </c>
      <c r="H32" s="69" t="s">
        <v>19</v>
      </c>
      <c r="I32" s="13">
        <v>5917</v>
      </c>
      <c r="J32" s="14">
        <v>810</v>
      </c>
      <c r="K32" s="13">
        <f t="shared" si="10"/>
        <v>-5107</v>
      </c>
      <c r="L32" s="15">
        <f t="shared" si="11"/>
        <v>-0.86310630387020448</v>
      </c>
    </row>
    <row r="33" spans="2:12" x14ac:dyDescent="0.25">
      <c r="B33" s="62" t="s">
        <v>27</v>
      </c>
      <c r="C33" s="63">
        <v>4715</v>
      </c>
      <c r="D33" s="64">
        <v>13209</v>
      </c>
      <c r="E33" s="66">
        <f t="shared" si="8"/>
        <v>8494</v>
      </c>
      <c r="F33" s="65">
        <f t="shared" si="9"/>
        <v>1.8014846235418878</v>
      </c>
      <c r="H33" s="62" t="s">
        <v>27</v>
      </c>
      <c r="I33" s="63">
        <v>32643</v>
      </c>
      <c r="J33" s="64">
        <v>29108</v>
      </c>
      <c r="K33" s="63">
        <f t="shared" si="10"/>
        <v>-3535</v>
      </c>
      <c r="L33" s="65">
        <f t="shared" si="11"/>
        <v>-0.10829274270134481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7917</v>
      </c>
      <c r="D35" s="21">
        <v>20568</v>
      </c>
      <c r="E35" s="21">
        <f>D35-C35</f>
        <v>12651</v>
      </c>
      <c r="F35" s="22">
        <f>(D35/C35)-1</f>
        <v>1.5979537703675635</v>
      </c>
      <c r="H35" s="2" t="s">
        <v>20</v>
      </c>
      <c r="I35" s="21">
        <v>115983</v>
      </c>
      <c r="J35" s="21">
        <v>84043</v>
      </c>
      <c r="K35" s="21">
        <f>J35-I35</f>
        <v>-31940</v>
      </c>
      <c r="L35" s="22">
        <f>(J35/I35)-1</f>
        <v>-0.27538518575998205</v>
      </c>
    </row>
    <row r="38" spans="2:12" ht="59.25" customHeight="1" x14ac:dyDescent="0.25">
      <c r="B38" s="73" t="s">
        <v>89</v>
      </c>
      <c r="C38" s="73"/>
      <c r="D38" s="73"/>
      <c r="E38" s="73"/>
      <c r="F38" s="73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{2054E351-B276-45D6-8028-A629F4E0F177}</x14:id>
        </ext>
      </extLst>
    </cfRule>
  </conditionalFormatting>
  <conditionalFormatting sqref="F15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{6DF7B4B2-7B9D-4E74-9D64-DCFA5EC93541}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{2B8E3EBB-559F-4BD9-9A9F-675E4CB0E0C6}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{7B8985A2-7C47-4081-8390-C51D73FE3551}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{0F5944EC-FD78-47B2-965B-6D8EBD814865}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{CAC517D1-17CA-49A3-9461-3F31616264AE}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{474B246C-F1D8-4685-9F5C-09B9CC558D60}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{F71FAD2F-4446-4F02-BCF5-5D0B88D44EA6}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{D964441F-CCD6-4867-BF13-F4E01BF1CBB4}</x14:id>
        </ext>
      </extLst>
    </cfRule>
  </conditionalFormatting>
  <conditionalFormatting sqref="F7:F13 F15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{63D1FBB9-70A6-4558-B802-4A120260FE9C}</x14:id>
        </ext>
      </extLst>
    </cfRule>
  </conditionalFormatting>
  <conditionalFormatting sqref="F23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{50BD7FE4-823F-4B29-A01E-7992993E942D}</x14:id>
        </ext>
      </extLst>
    </cfRule>
  </conditionalFormatting>
  <conditionalFormatting sqref="L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{BFBF87E6-91EE-4930-BF6C-0BF503110AC8}</x14:id>
        </ext>
      </extLst>
    </cfRule>
  </conditionalFormatting>
  <conditionalFormatting sqref="L1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{0E66B38F-FEBF-4D23-BED9-56A76A756BBD}</x14:id>
        </ext>
      </extLst>
    </cfRule>
  </conditionalFormatting>
  <conditionalFormatting sqref="L1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{DB4B1B0A-50FF-44EC-9610-DB06A42936E1}</x14:id>
        </ext>
      </extLst>
    </cfRule>
  </conditionalFormatting>
  <conditionalFormatting sqref="L1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{C17504A2-9903-4D0C-B70A-FD48D6ACEE19}</x14:id>
        </ext>
      </extLst>
    </cfRule>
  </conditionalFormatting>
  <conditionalFormatting sqref="L1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{8DC7F644-795F-46D1-91E2-931273C0C817}</x14:id>
        </ext>
      </extLst>
    </cfRule>
  </conditionalFormatting>
  <conditionalFormatting sqref="L1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{590E7FBA-06F4-4A2E-9761-0179050FCE05}</x14:id>
        </ext>
      </extLst>
    </cfRule>
  </conditionalFormatting>
  <conditionalFormatting sqref="L1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{E9AED471-4E40-4D9C-9181-7AA94C12177A}</x14:id>
        </ext>
      </extLst>
    </cfRule>
  </conditionalFormatting>
  <conditionalFormatting sqref="L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{B524E5B4-E98D-4554-85E5-0ACFA5F08D25}</x14:id>
        </ext>
      </extLst>
    </cfRule>
  </conditionalFormatting>
  <conditionalFormatting sqref="L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{3EDCF2DC-C48B-4A99-BDFF-A0008C83CC2D}</x14:id>
        </ext>
      </extLst>
    </cfRule>
  </conditionalFormatting>
  <conditionalFormatting sqref="L7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{A50D087B-4083-4E74-BEDB-EB02D01F821E}</x14:id>
        </ext>
      </extLst>
    </cfRule>
  </conditionalFormatting>
  <conditionalFormatting sqref="L7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{7CED7842-3698-493D-805B-319C76E79FD5}</x14:id>
        </ext>
      </extLst>
    </cfRule>
  </conditionalFormatting>
  <conditionalFormatting sqref="L2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{55CF1553-D9F8-46C8-91C6-C21A42EB5A20}</x14:id>
        </ext>
      </extLst>
    </cfRule>
  </conditionalFormatting>
  <conditionalFormatting sqref="F23:F35 F7:F13 F5 F18 F15:F16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{5B594B97-3BA0-45B0-AA75-79E373630CD0}</x14:id>
        </ext>
      </extLst>
    </cfRule>
  </conditionalFormatting>
  <conditionalFormatting sqref="F23:F35 F5:F13 F18 F15:F1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{C0B33DCD-E024-4D91-8902-8BED5839E62C}</x14:id>
        </ext>
      </extLst>
    </cfRule>
  </conditionalFormatting>
  <conditionalFormatting sqref="F23:F35 F18 F5:F13 F15:F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{847DC22D-5A8B-4B98-9807-531350BF47BD}</x14:id>
        </ext>
      </extLst>
    </cfRule>
  </conditionalFormatting>
  <conditionalFormatting sqref="L23:L35 L7:L16 L5 L1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{92D74DB9-77CA-4A4E-984C-F9181C85FEDA}</x14:id>
        </ext>
      </extLst>
    </cfRule>
  </conditionalFormatting>
  <conditionalFormatting sqref="L23:L35 L5:L16 L1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{12668E95-4C61-444E-9F48-77EB777BAEBB}</x14:id>
        </ext>
      </extLst>
    </cfRule>
  </conditionalFormatting>
  <conditionalFormatting sqref="L23:L35 L18 L5: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{5F20EB84-2F1B-43A9-8D89-4B6056CAEB5A}</x14:id>
        </ext>
      </extLst>
    </cfRule>
  </conditionalFormatting>
  <conditionalFormatting sqref="F5:F13 F23 F18 F25:F33 F35 F15:F1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{3B888DC3-90EA-4A10-BA96-50EC0749ED2A}</x14:id>
        </ext>
      </extLst>
    </cfRule>
  </conditionalFormatting>
  <conditionalFormatting sqref="L7:L16 L23 L5 L18 L25:L33 L3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{BD06871B-D0EE-418F-87B6-D899DCB204E7}</x14:id>
        </ext>
      </extLst>
    </cfRule>
  </conditionalFormatting>
  <conditionalFormatting sqref="F18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{31B395FD-D2B6-4ECE-B5D9-9953050A2FE1}</x14:id>
        </ext>
      </extLst>
    </cfRule>
  </conditionalFormatting>
  <conditionalFormatting sqref="F7:F13 F5 F18 F15:F1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{DC6F6899-57D6-4280-A858-2B4A6639D57B}</x14:id>
        </ext>
      </extLst>
    </cfRule>
  </conditionalFormatting>
  <conditionalFormatting sqref="L18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{76CC218B-1289-43E5-B817-FFA592990B37}</x14:id>
        </ext>
      </extLst>
    </cfRule>
  </conditionalFormatting>
  <conditionalFormatting sqref="L7:L16 L5 L18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{E51CDB8A-194E-4CED-89EF-685FAB7387EF}</x14:id>
        </ext>
      </extLst>
    </cfRule>
  </conditionalFormatting>
  <conditionalFormatting sqref="F1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{F453A3E8-0713-4FD9-B577-234CFF314D73}</x14:id>
        </ext>
      </extLst>
    </cfRule>
  </conditionalFormatting>
  <conditionalFormatting sqref="F1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{32313466-787B-492E-9517-ABD6E7A15FF3}</x14:id>
        </ext>
      </extLst>
    </cfRule>
  </conditionalFormatting>
  <conditionalFormatting sqref="F14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{3D25BDE1-F1C1-44E1-A5AC-DC5B18CB1045}</x14:id>
        </ext>
      </extLst>
    </cfRule>
  </conditionalFormatting>
  <conditionalFormatting sqref="F14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{A97DD8D8-4B0C-4FBE-A5F4-7C69D1C585AC}</x14:id>
        </ext>
      </extLst>
    </cfRule>
  </conditionalFormatting>
  <conditionalFormatting sqref="F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{5E1F57F1-A7C9-41B8-9601-5901D884D737}</x14:id>
        </ext>
      </extLst>
    </cfRule>
  </conditionalFormatting>
  <conditionalFormatting sqref="F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{DA92283C-37C9-49F5-A7AB-10A1D8D92716}</x14:id>
        </ext>
      </extLst>
    </cfRule>
  </conditionalFormatting>
  <conditionalFormatting sqref="F1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{D4D7A071-F4BE-49BF-8610-C420246CE4E7}</x14:id>
        </ext>
      </extLst>
    </cfRule>
  </conditionalFormatting>
  <conditionalFormatting sqref="F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{56CECE33-8E23-42A8-BD92-15738D1FF985}</x14:id>
        </ext>
      </extLst>
    </cfRule>
  </conditionalFormatting>
  <conditionalFormatting sqref="F7:F16 F5 F18 F23 F25:F33 F3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{82CA1493-8281-4E9C-9B29-4BE16C2705DE}</x14:id>
        </ext>
      </extLst>
    </cfRule>
  </conditionalFormatting>
  <conditionalFormatting sqref="L7:L16 L5 L18 L23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{4B90BDCF-6B9E-41BE-9D62-4AC21A81B9CE}</x14:id>
        </ext>
      </extLst>
    </cfRule>
  </conditionalFormatting>
  <pageMargins left="0.7" right="0.7" top="0.75" bottom="0.75" header="0.3" footer="0.3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54E351-B276-45D6-8028-A629F4E0F1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DF7B4B2-7B9D-4E74-9D64-DCFA5EC935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B8E3EBB-559F-4BD9-9A9F-675E4CB0E0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B8985A2-7C47-4081-8390-C51D73FE3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F5944EC-FD78-47B2-965B-6D8EBD8148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AC517D1-17CA-49A3-9461-3F31616264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74B246C-F1D8-4685-9F5C-09B9CC558D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71FAD2F-4446-4F02-BCF5-5D0B88D44E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D964441F-CCD6-4867-BF13-F4E01BF1CB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3D1FBB9-70A6-4558-B802-4A120260FE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50BD7FE4-823F-4B29-A01E-7992993E94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FBF87E6-91EE-4930-BF6C-0BF503110A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0E66B38F-FEBF-4D23-BED9-56A76A756B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B4B1B0A-50FF-44EC-9610-DB06A42936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17504A2-9903-4D0C-B70A-FD48D6ACEE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DC7F644-795F-46D1-91E2-931273C0C8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590E7FBA-06F4-4A2E-9761-0179050FCE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9AED471-4E40-4D9C-9181-7AA94C121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B524E5B4-E98D-4554-85E5-0ACFA5F08D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EDCF2DC-C48B-4A99-BDFF-A0008C83CC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A50D087B-4083-4E74-BEDB-EB02D01F82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7CED7842-3698-493D-805B-319C76E79F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5CF1553-D9F8-46C8-91C6-C21A42EB5A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5B594B97-3BA0-45B0-AA75-79E373630CD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C0B33DCD-E024-4D91-8902-8BED5839E6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847DC22D-5A8B-4B98-9807-531350BF47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92D74DB9-77CA-4A4E-984C-F9181C85FE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12668E95-4C61-444E-9F48-77EB777BAE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5F20EB84-2F1B-43A9-8D89-4B6056CAEB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3B888DC3-90EA-4A10-BA96-50EC0749ED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BD06871B-D0EE-418F-87B6-D899DCB20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31B395FD-D2B6-4ECE-B5D9-9953050A2F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DC6F6899-57D6-4280-A858-2B4A6639D5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76CC218B-1289-43E5-B817-FFA592990B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E51CDB8A-194E-4CED-89EF-685FAB7387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F453A3E8-0713-4FD9-B577-234CFF314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2313466-787B-492E-9517-ABD6E7A15F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D25BDE1-F1C1-44E1-A5AC-DC5B18CB10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97DD8D8-4B0C-4FBE-A5F4-7C69D1C585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1F57F1-A7C9-41B8-9601-5901D884D7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A92283C-37C9-49F5-A7AB-10A1D8D927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4D7A071-F4BE-49BF-8610-C420246CE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6CECE33-8E23-42A8-BD92-15738D1FF9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2CA1493-8281-4E9C-9B29-4BE16C2705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4B90BDCF-6B9E-41BE-9D62-4AC21A81B9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2F7A-A3C4-4202-ADDD-1EFEF190282F}">
  <dimension ref="B1:L40"/>
  <sheetViews>
    <sheetView workbookViewId="0">
      <selection activeCell="O25" sqref="O25"/>
    </sheetView>
  </sheetViews>
  <sheetFormatPr defaultRowHeight="15" x14ac:dyDescent="0.25"/>
  <cols>
    <col min="1" max="1" width="9.140625" style="71"/>
    <col min="2" max="2" width="24.7109375" style="71" customWidth="1"/>
    <col min="3" max="6" width="9.140625" style="71"/>
    <col min="7" max="7" width="6.5703125" style="71" customWidth="1"/>
    <col min="8" max="8" width="21.5703125" style="71" customWidth="1"/>
    <col min="9" max="9" width="9.140625" style="71"/>
    <col min="10" max="10" width="10" style="71" customWidth="1"/>
    <col min="11" max="16384" width="9.140625" style="71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115</v>
      </c>
      <c r="H2" s="2" t="s">
        <v>116</v>
      </c>
    </row>
    <row r="3" spans="2:12" ht="17.25" customHeight="1" thickTop="1" x14ac:dyDescent="0.25">
      <c r="B3" s="74"/>
      <c r="C3" s="76" t="s">
        <v>0</v>
      </c>
      <c r="D3" s="77" t="s">
        <v>2</v>
      </c>
      <c r="E3" s="79" t="s">
        <v>5</v>
      </c>
      <c r="F3" s="80"/>
      <c r="H3" s="74"/>
      <c r="I3" s="76" t="s">
        <v>0</v>
      </c>
      <c r="J3" s="77" t="s">
        <v>2</v>
      </c>
      <c r="K3" s="79" t="s">
        <v>72</v>
      </c>
      <c r="L3" s="80"/>
    </row>
    <row r="4" spans="2:12" ht="15.75" thickBot="1" x14ac:dyDescent="0.3">
      <c r="B4" s="90"/>
      <c r="C4" s="90"/>
      <c r="D4" s="94"/>
      <c r="E4" s="52" t="s">
        <v>4</v>
      </c>
      <c r="F4" s="52" t="s">
        <v>1</v>
      </c>
      <c r="H4" s="90"/>
      <c r="I4" s="90"/>
      <c r="J4" s="94"/>
      <c r="K4" s="52" t="s">
        <v>4</v>
      </c>
      <c r="L4" s="52" t="s">
        <v>1</v>
      </c>
    </row>
    <row r="5" spans="2:12" x14ac:dyDescent="0.25">
      <c r="B5" s="3" t="s">
        <v>48</v>
      </c>
      <c r="C5" s="4">
        <v>10126</v>
      </c>
      <c r="D5" s="5">
        <v>108276</v>
      </c>
      <c r="E5" s="4">
        <f>D5-C5</f>
        <v>98150</v>
      </c>
      <c r="F5" s="6">
        <f>(D5/C5)-1</f>
        <v>9.6928698400158009</v>
      </c>
      <c r="H5" s="3" t="s">
        <v>48</v>
      </c>
      <c r="I5" s="4">
        <v>461196</v>
      </c>
      <c r="J5" s="5">
        <v>444787</v>
      </c>
      <c r="K5" s="4">
        <f>J5-I5</f>
        <v>-16409</v>
      </c>
      <c r="L5" s="6">
        <f>(J5/I5)-1</f>
        <v>-3.5579233124311549E-2</v>
      </c>
    </row>
    <row r="6" spans="2:12" ht="15.75" customHeight="1" x14ac:dyDescent="0.25">
      <c r="B6" s="7" t="s">
        <v>121</v>
      </c>
      <c r="D6" s="8"/>
      <c r="H6" s="7" t="s">
        <v>123</v>
      </c>
      <c r="J6" s="8"/>
    </row>
    <row r="7" spans="2:12" x14ac:dyDescent="0.25">
      <c r="B7" s="58" t="s">
        <v>74</v>
      </c>
      <c r="C7" s="10">
        <v>342</v>
      </c>
      <c r="D7" s="11">
        <v>30079</v>
      </c>
      <c r="E7" s="10">
        <f t="shared" ref="E7:E16" si="0">D7-C7</f>
        <v>29737</v>
      </c>
      <c r="F7" s="12">
        <f t="shared" ref="F7:F16" si="1">(D7/C7)-1</f>
        <v>86.950292397660817</v>
      </c>
      <c r="H7" s="58" t="s">
        <v>74</v>
      </c>
      <c r="I7" s="10">
        <v>51776</v>
      </c>
      <c r="J7" s="11">
        <v>168970</v>
      </c>
      <c r="K7" s="10">
        <f t="shared" ref="K7:K16" si="2">J7-I7</f>
        <v>117194</v>
      </c>
      <c r="L7" s="12">
        <f t="shared" ref="L7:L16" si="3">(J7/I7)-1</f>
        <v>2.263481149567367</v>
      </c>
    </row>
    <row r="8" spans="2:12" x14ac:dyDescent="0.25">
      <c r="B8" s="71" t="s">
        <v>76</v>
      </c>
      <c r="C8" s="13">
        <v>2147</v>
      </c>
      <c r="D8" s="14">
        <v>13926</v>
      </c>
      <c r="E8" s="13">
        <f t="shared" si="0"/>
        <v>11779</v>
      </c>
      <c r="F8" s="15">
        <f t="shared" si="1"/>
        <v>5.4862598975314389</v>
      </c>
      <c r="H8" s="71" t="s">
        <v>76</v>
      </c>
      <c r="I8" s="13">
        <v>42863</v>
      </c>
      <c r="J8" s="14">
        <v>43376</v>
      </c>
      <c r="K8" s="13">
        <f t="shared" si="2"/>
        <v>513</v>
      </c>
      <c r="L8" s="15">
        <f t="shared" si="3"/>
        <v>1.1968364323542424E-2</v>
      </c>
    </row>
    <row r="9" spans="2:12" x14ac:dyDescent="0.25">
      <c r="B9" s="58" t="s">
        <v>77</v>
      </c>
      <c r="C9" s="10">
        <v>720</v>
      </c>
      <c r="D9" s="11">
        <v>6568</v>
      </c>
      <c r="E9" s="10">
        <f t="shared" si="0"/>
        <v>5848</v>
      </c>
      <c r="F9" s="12">
        <f t="shared" si="1"/>
        <v>8.1222222222222218</v>
      </c>
      <c r="H9" s="58" t="s">
        <v>75</v>
      </c>
      <c r="I9" s="10">
        <v>31358</v>
      </c>
      <c r="J9" s="11">
        <v>33781</v>
      </c>
      <c r="K9" s="10">
        <f t="shared" si="2"/>
        <v>2423</v>
      </c>
      <c r="L9" s="12">
        <f t="shared" si="3"/>
        <v>7.7268958479494776E-2</v>
      </c>
    </row>
    <row r="10" spans="2:12" x14ac:dyDescent="0.25">
      <c r="B10" s="71" t="s">
        <v>78</v>
      </c>
      <c r="C10" s="13">
        <v>529</v>
      </c>
      <c r="D10" s="14">
        <v>6516</v>
      </c>
      <c r="E10" s="13">
        <f t="shared" si="0"/>
        <v>5987</v>
      </c>
      <c r="F10" s="15">
        <f t="shared" si="1"/>
        <v>11.31758034026465</v>
      </c>
      <c r="H10" s="71" t="s">
        <v>78</v>
      </c>
      <c r="I10" s="13">
        <v>27259</v>
      </c>
      <c r="J10" s="14">
        <v>21811</v>
      </c>
      <c r="K10" s="13">
        <f t="shared" si="2"/>
        <v>-5448</v>
      </c>
      <c r="L10" s="15">
        <f t="shared" si="3"/>
        <v>-0.19986059650023846</v>
      </c>
    </row>
    <row r="11" spans="2:12" x14ac:dyDescent="0.25">
      <c r="B11" s="58" t="s">
        <v>80</v>
      </c>
      <c r="C11" s="10">
        <v>316</v>
      </c>
      <c r="D11" s="11">
        <v>6052</v>
      </c>
      <c r="E11" s="10">
        <f t="shared" si="0"/>
        <v>5736</v>
      </c>
      <c r="F11" s="12">
        <f t="shared" si="1"/>
        <v>18.151898734177216</v>
      </c>
      <c r="H11" s="58" t="s">
        <v>77</v>
      </c>
      <c r="I11" s="10">
        <v>101042</v>
      </c>
      <c r="J11" s="11">
        <v>21080</v>
      </c>
      <c r="K11" s="10">
        <f t="shared" si="2"/>
        <v>-79962</v>
      </c>
      <c r="L11" s="12">
        <f t="shared" si="3"/>
        <v>-0.79137388412739251</v>
      </c>
    </row>
    <row r="12" spans="2:12" x14ac:dyDescent="0.25">
      <c r="B12" s="71" t="s">
        <v>75</v>
      </c>
      <c r="C12" s="13">
        <v>1739</v>
      </c>
      <c r="D12" s="14">
        <v>5837</v>
      </c>
      <c r="E12" s="13">
        <f t="shared" si="0"/>
        <v>4098</v>
      </c>
      <c r="F12" s="15">
        <f t="shared" si="1"/>
        <v>2.3565267395054628</v>
      </c>
      <c r="H12" s="71" t="s">
        <v>80</v>
      </c>
      <c r="I12" s="13">
        <v>15461</v>
      </c>
      <c r="J12" s="14">
        <v>19159</v>
      </c>
      <c r="K12" s="13">
        <f t="shared" si="2"/>
        <v>3698</v>
      </c>
      <c r="L12" s="15">
        <f t="shared" si="3"/>
        <v>0.23918245909061508</v>
      </c>
    </row>
    <row r="13" spans="2:12" x14ac:dyDescent="0.25">
      <c r="B13" s="58" t="s">
        <v>82</v>
      </c>
      <c r="C13" s="10">
        <v>410</v>
      </c>
      <c r="D13" s="11">
        <v>4276</v>
      </c>
      <c r="E13" s="10">
        <f t="shared" si="0"/>
        <v>3866</v>
      </c>
      <c r="F13" s="12">
        <f t="shared" si="1"/>
        <v>9.4292682926829272</v>
      </c>
      <c r="H13" s="58" t="s">
        <v>82</v>
      </c>
      <c r="I13" s="10">
        <v>22434</v>
      </c>
      <c r="J13" s="11">
        <v>14102</v>
      </c>
      <c r="K13" s="10">
        <f t="shared" si="2"/>
        <v>-8332</v>
      </c>
      <c r="L13" s="12">
        <f t="shared" si="3"/>
        <v>-0.37140055273245964</v>
      </c>
    </row>
    <row r="14" spans="2:12" x14ac:dyDescent="0.25">
      <c r="B14" s="71" t="s">
        <v>84</v>
      </c>
      <c r="C14" s="13">
        <v>338</v>
      </c>
      <c r="D14" s="14">
        <v>4244</v>
      </c>
      <c r="E14" s="13">
        <f t="shared" si="0"/>
        <v>3906</v>
      </c>
      <c r="F14" s="70">
        <f>(D14/C14)-1</f>
        <v>11.55621301775148</v>
      </c>
      <c r="H14" s="71" t="s">
        <v>84</v>
      </c>
      <c r="I14" s="13">
        <v>10469</v>
      </c>
      <c r="J14" s="14">
        <v>11883</v>
      </c>
      <c r="K14" s="13">
        <f t="shared" si="2"/>
        <v>1414</v>
      </c>
      <c r="L14" s="15">
        <f t="shared" si="3"/>
        <v>0.13506543127328308</v>
      </c>
    </row>
    <row r="15" spans="2:12" x14ac:dyDescent="0.25">
      <c r="B15" s="58" t="s">
        <v>119</v>
      </c>
      <c r="C15" s="10">
        <v>399</v>
      </c>
      <c r="D15" s="11">
        <v>3663</v>
      </c>
      <c r="E15" s="10">
        <f t="shared" si="0"/>
        <v>3264</v>
      </c>
      <c r="F15" s="12">
        <f t="shared" si="1"/>
        <v>8.1804511278195484</v>
      </c>
      <c r="H15" s="58" t="s">
        <v>81</v>
      </c>
      <c r="I15" s="10">
        <v>315</v>
      </c>
      <c r="J15" s="11">
        <v>11146</v>
      </c>
      <c r="K15" s="10">
        <f t="shared" si="2"/>
        <v>10831</v>
      </c>
      <c r="L15" s="12">
        <f t="shared" si="3"/>
        <v>34.384126984126986</v>
      </c>
    </row>
    <row r="16" spans="2:12" x14ac:dyDescent="0.25">
      <c r="B16" s="54" t="s">
        <v>120</v>
      </c>
      <c r="C16" s="17">
        <v>164</v>
      </c>
      <c r="D16" s="18">
        <v>2958</v>
      </c>
      <c r="E16" s="17">
        <f t="shared" si="0"/>
        <v>2794</v>
      </c>
      <c r="F16" s="19">
        <f t="shared" si="1"/>
        <v>17.036585365853657</v>
      </c>
      <c r="H16" s="16" t="s">
        <v>79</v>
      </c>
      <c r="I16" s="17">
        <v>13870</v>
      </c>
      <c r="J16" s="18">
        <v>10924</v>
      </c>
      <c r="K16" s="17">
        <f t="shared" si="2"/>
        <v>-2946</v>
      </c>
      <c r="L16" s="19">
        <f t="shared" si="3"/>
        <v>-0.21240086517664025</v>
      </c>
    </row>
    <row r="17" spans="2:12" x14ac:dyDescent="0.25">
      <c r="B17" s="95" t="s">
        <v>122</v>
      </c>
      <c r="C17" s="95"/>
      <c r="D17" s="96"/>
      <c r="E17" s="97"/>
      <c r="F17" s="86"/>
      <c r="H17" s="95" t="s">
        <v>129</v>
      </c>
      <c r="I17" s="95"/>
      <c r="J17" s="96"/>
      <c r="K17" s="97"/>
      <c r="L17" s="86"/>
    </row>
    <row r="18" spans="2:12" x14ac:dyDescent="0.25">
      <c r="B18" s="62" t="s">
        <v>27</v>
      </c>
      <c r="C18" s="63">
        <v>3022</v>
      </c>
      <c r="D18" s="64">
        <v>24157</v>
      </c>
      <c r="E18" s="63">
        <f t="shared" ref="E18" si="4">D18-C18</f>
        <v>21135</v>
      </c>
      <c r="F18" s="65">
        <f t="shared" ref="F18" si="5">(D18/C18)-1</f>
        <v>6.9937127729980144</v>
      </c>
      <c r="H18" s="62" t="s">
        <v>27</v>
      </c>
      <c r="I18" s="63">
        <v>144349</v>
      </c>
      <c r="J18" s="64">
        <v>88555</v>
      </c>
      <c r="K18" s="63">
        <f t="shared" ref="K18" si="6">J18-I18</f>
        <v>-55794</v>
      </c>
      <c r="L18" s="65">
        <f t="shared" ref="L18" si="7">(J18/I18)-1</f>
        <v>-0.38652155539698929</v>
      </c>
    </row>
    <row r="19" spans="2:12" x14ac:dyDescent="0.25">
      <c r="B19" s="20"/>
      <c r="H19" s="20"/>
    </row>
    <row r="20" spans="2:12" ht="15.75" thickBot="1" x14ac:dyDescent="0.3">
      <c r="B20" s="2" t="s">
        <v>118</v>
      </c>
      <c r="H20" s="2" t="s">
        <v>117</v>
      </c>
    </row>
    <row r="21" spans="2:12" ht="15.75" thickTop="1" x14ac:dyDescent="0.25">
      <c r="B21" s="74"/>
      <c r="C21" s="76" t="s">
        <v>0</v>
      </c>
      <c r="D21" s="77" t="s">
        <v>2</v>
      </c>
      <c r="E21" s="79" t="s">
        <v>5</v>
      </c>
      <c r="F21" s="80"/>
      <c r="H21" s="74"/>
      <c r="I21" s="76" t="s">
        <v>0</v>
      </c>
      <c r="J21" s="77" t="s">
        <v>2</v>
      </c>
      <c r="K21" s="79" t="s">
        <v>5</v>
      </c>
      <c r="L21" s="80"/>
    </row>
    <row r="22" spans="2:12" ht="15.75" thickBot="1" x14ac:dyDescent="0.3">
      <c r="B22" s="90"/>
      <c r="C22" s="90"/>
      <c r="D22" s="94"/>
      <c r="E22" s="52" t="s">
        <v>4</v>
      </c>
      <c r="F22" s="52" t="s">
        <v>1</v>
      </c>
      <c r="H22" s="90"/>
      <c r="I22" s="90"/>
      <c r="J22" s="94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10126</v>
      </c>
      <c r="D23" s="5">
        <v>108276</v>
      </c>
      <c r="E23" s="61">
        <f>D23-C23</f>
        <v>98150</v>
      </c>
      <c r="F23" s="6">
        <f>(D23/C23)-1</f>
        <v>9.6928698400158009</v>
      </c>
      <c r="H23" s="3" t="s">
        <v>48</v>
      </c>
      <c r="I23" s="4">
        <v>461196</v>
      </c>
      <c r="J23" s="4">
        <v>444787</v>
      </c>
      <c r="K23" s="61">
        <f>J23-I23</f>
        <v>-16409</v>
      </c>
      <c r="L23" s="6">
        <f>(J23/I23)-1</f>
        <v>-3.5579233124311549E-2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739</v>
      </c>
      <c r="D25" s="11">
        <v>6966</v>
      </c>
      <c r="E25" s="10">
        <f t="shared" ref="E25:E33" si="8">D25-C25</f>
        <v>6227</v>
      </c>
      <c r="F25" s="12">
        <f t="shared" ref="F25:F33" si="9">(D25/C25)-1</f>
        <v>8.4262516914749668</v>
      </c>
      <c r="H25" s="58" t="s">
        <v>21</v>
      </c>
      <c r="I25" s="10">
        <v>37991</v>
      </c>
      <c r="J25" s="11">
        <v>23144</v>
      </c>
      <c r="K25" s="10">
        <f t="shared" ref="K25:K33" si="10">J25-I25</f>
        <v>-14847</v>
      </c>
      <c r="L25" s="12">
        <f t="shared" ref="L25:L33" si="11">(J25/I25)-1</f>
        <v>-0.39080308494117033</v>
      </c>
    </row>
    <row r="26" spans="2:12" x14ac:dyDescent="0.25">
      <c r="B26" s="71" t="s">
        <v>16</v>
      </c>
      <c r="C26" s="13">
        <v>748</v>
      </c>
      <c r="D26" s="14">
        <v>7045</v>
      </c>
      <c r="E26" s="13">
        <f t="shared" si="8"/>
        <v>6297</v>
      </c>
      <c r="F26" s="15">
        <f t="shared" si="9"/>
        <v>8.4184491978609621</v>
      </c>
      <c r="H26" s="71" t="s">
        <v>16</v>
      </c>
      <c r="I26" s="13">
        <v>108600</v>
      </c>
      <c r="J26" s="14">
        <v>21973</v>
      </c>
      <c r="K26" s="13">
        <f t="shared" si="10"/>
        <v>-86627</v>
      </c>
      <c r="L26" s="15">
        <f t="shared" si="11"/>
        <v>-0.79767034990791896</v>
      </c>
    </row>
    <row r="27" spans="2:12" x14ac:dyDescent="0.25">
      <c r="B27" s="58" t="s">
        <v>22</v>
      </c>
      <c r="C27" s="55">
        <v>3732</v>
      </c>
      <c r="D27" s="11">
        <v>30575</v>
      </c>
      <c r="E27" s="10">
        <f t="shared" si="8"/>
        <v>26843</v>
      </c>
      <c r="F27" s="12">
        <f t="shared" si="9"/>
        <v>7.1926580921757779</v>
      </c>
      <c r="H27" s="58" t="s">
        <v>22</v>
      </c>
      <c r="I27" s="10">
        <v>105174</v>
      </c>
      <c r="J27" s="11">
        <v>95623</v>
      </c>
      <c r="K27" s="10">
        <f t="shared" si="10"/>
        <v>-9551</v>
      </c>
      <c r="L27" s="12">
        <f t="shared" si="11"/>
        <v>-9.0811417270428074E-2</v>
      </c>
    </row>
    <row r="28" spans="2:12" x14ac:dyDescent="0.25">
      <c r="B28" s="71" t="s">
        <v>17</v>
      </c>
      <c r="C28" s="13">
        <v>654</v>
      </c>
      <c r="D28" s="14">
        <v>10296</v>
      </c>
      <c r="E28" s="13">
        <f t="shared" si="8"/>
        <v>9642</v>
      </c>
      <c r="F28" s="15">
        <f t="shared" si="9"/>
        <v>14.743119266055047</v>
      </c>
      <c r="H28" s="71" t="s">
        <v>17</v>
      </c>
      <c r="I28" s="13">
        <v>25930</v>
      </c>
      <c r="J28" s="14">
        <v>31042</v>
      </c>
      <c r="K28" s="13">
        <f t="shared" si="10"/>
        <v>5112</v>
      </c>
      <c r="L28" s="15">
        <f t="shared" si="11"/>
        <v>0.19714616274585417</v>
      </c>
    </row>
    <row r="29" spans="2:12" x14ac:dyDescent="0.25">
      <c r="B29" s="58" t="s">
        <v>23</v>
      </c>
      <c r="C29" s="10">
        <v>2115</v>
      </c>
      <c r="D29" s="11">
        <v>8050</v>
      </c>
      <c r="E29" s="10">
        <f t="shared" si="8"/>
        <v>5935</v>
      </c>
      <c r="F29" s="12">
        <f t="shared" si="9"/>
        <v>2.8061465721040189</v>
      </c>
      <c r="H29" s="58" t="s">
        <v>23</v>
      </c>
      <c r="I29" s="10">
        <v>47065</v>
      </c>
      <c r="J29" s="11">
        <v>45510</v>
      </c>
      <c r="K29" s="10">
        <f t="shared" si="10"/>
        <v>-1555</v>
      </c>
      <c r="L29" s="12">
        <f t="shared" si="11"/>
        <v>-3.3039413576968046E-2</v>
      </c>
    </row>
    <row r="30" spans="2:12" x14ac:dyDescent="0.25">
      <c r="B30" s="71" t="s">
        <v>24</v>
      </c>
      <c r="C30" s="13">
        <v>414</v>
      </c>
      <c r="D30" s="14">
        <v>31705</v>
      </c>
      <c r="E30" s="13">
        <f t="shared" si="8"/>
        <v>31291</v>
      </c>
      <c r="F30" s="15">
        <f t="shared" si="9"/>
        <v>75.582125603864739</v>
      </c>
      <c r="H30" s="71" t="s">
        <v>24</v>
      </c>
      <c r="I30" s="13">
        <v>58803</v>
      </c>
      <c r="J30" s="14">
        <v>172589</v>
      </c>
      <c r="K30" s="13">
        <f t="shared" si="10"/>
        <v>113786</v>
      </c>
      <c r="L30" s="15">
        <f t="shared" si="11"/>
        <v>1.9350373280274815</v>
      </c>
    </row>
    <row r="31" spans="2:12" x14ac:dyDescent="0.25">
      <c r="B31" s="58" t="s">
        <v>18</v>
      </c>
      <c r="C31" s="10">
        <v>136</v>
      </c>
      <c r="D31" s="11">
        <v>3323</v>
      </c>
      <c r="E31" s="10">
        <f t="shared" si="8"/>
        <v>3187</v>
      </c>
      <c r="F31" s="12">
        <f t="shared" si="9"/>
        <v>23.433823529411764</v>
      </c>
      <c r="H31" s="58" t="s">
        <v>18</v>
      </c>
      <c r="I31" s="10">
        <v>37485</v>
      </c>
      <c r="J31" s="11">
        <v>14669</v>
      </c>
      <c r="K31" s="10">
        <f t="shared" si="10"/>
        <v>-22816</v>
      </c>
      <c r="L31" s="12">
        <f t="shared" si="11"/>
        <v>-0.60867013472055487</v>
      </c>
    </row>
    <row r="32" spans="2:12" x14ac:dyDescent="0.25">
      <c r="B32" s="71" t="s">
        <v>19</v>
      </c>
      <c r="C32" s="13">
        <v>32</v>
      </c>
      <c r="D32" s="14">
        <v>274</v>
      </c>
      <c r="E32" s="13">
        <f t="shared" si="8"/>
        <v>242</v>
      </c>
      <c r="F32" s="15">
        <f t="shared" si="9"/>
        <v>7.5625</v>
      </c>
      <c r="H32" s="71" t="s">
        <v>19</v>
      </c>
      <c r="I32" s="13">
        <v>5949</v>
      </c>
      <c r="J32" s="14">
        <v>1084</v>
      </c>
      <c r="K32" s="13">
        <f t="shared" si="10"/>
        <v>-4865</v>
      </c>
      <c r="L32" s="15">
        <f t="shared" si="11"/>
        <v>-0.81778450159690708</v>
      </c>
    </row>
    <row r="33" spans="2:12" x14ac:dyDescent="0.25">
      <c r="B33" s="62" t="s">
        <v>27</v>
      </c>
      <c r="C33" s="63">
        <v>1556</v>
      </c>
      <c r="D33" s="64">
        <v>10042</v>
      </c>
      <c r="E33" s="66">
        <f t="shared" si="8"/>
        <v>8486</v>
      </c>
      <c r="F33" s="65">
        <f t="shared" si="9"/>
        <v>5.453727506426735</v>
      </c>
      <c r="H33" s="62" t="s">
        <v>27</v>
      </c>
      <c r="I33" s="63">
        <v>34199</v>
      </c>
      <c r="J33" s="64">
        <v>39153</v>
      </c>
      <c r="K33" s="63">
        <f t="shared" si="10"/>
        <v>4954</v>
      </c>
      <c r="L33" s="65">
        <f t="shared" si="11"/>
        <v>0.14485803678470122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4898</v>
      </c>
      <c r="D35" s="21">
        <v>28904</v>
      </c>
      <c r="E35" s="21">
        <f>D35-C35</f>
        <v>24006</v>
      </c>
      <c r="F35" s="22">
        <f>(D35/C35)-1</f>
        <v>4.9011841567986929</v>
      </c>
      <c r="H35" s="2" t="s">
        <v>20</v>
      </c>
      <c r="I35" s="21">
        <v>120881</v>
      </c>
      <c r="J35" s="21">
        <v>112947</v>
      </c>
      <c r="K35" s="21">
        <f>J35-I35</f>
        <v>-7934</v>
      </c>
      <c r="L35" s="22">
        <f>(J35/I35)-1</f>
        <v>-6.5634797859051464E-2</v>
      </c>
    </row>
    <row r="38" spans="2:12" ht="59.25" customHeight="1" x14ac:dyDescent="0.25">
      <c r="B38" s="73" t="s">
        <v>89</v>
      </c>
      <c r="C38" s="73"/>
      <c r="D38" s="73"/>
      <c r="E38" s="73"/>
      <c r="F38" s="73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{92642522-4E49-4E37-B649-158A7CF81D0D}</x14:id>
        </ext>
      </extLst>
    </cfRule>
  </conditionalFormatting>
  <conditionalFormatting sqref="F15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{D6EFCB7B-785B-4D36-A81C-9222F2D1A3C6}</x14:id>
        </ext>
      </extLst>
    </cfRule>
  </conditionalFormatting>
  <conditionalFormatting sqref="F13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{F90110C6-4541-4DEA-90C4-6228D874516C}</x14:id>
        </ext>
      </extLst>
    </cfRule>
  </conditionalFormatting>
  <conditionalFormatting sqref="F12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{115A7C3D-8CF4-49D0-BAD3-31D9851522BD}</x14:id>
        </ext>
      </extLst>
    </cfRule>
  </conditionalFormatting>
  <conditionalFormatting sqref="F11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{1700F915-10AE-4C0B-BD14-60E729DD93D2}</x14:id>
        </ext>
      </extLst>
    </cfRule>
  </conditionalFormatting>
  <conditionalFormatting sqref="F10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{852DAC70-F11F-467F-B0B5-D308B35085DD}</x14:id>
        </ext>
      </extLst>
    </cfRule>
  </conditionalFormatting>
  <conditionalFormatting sqref="F9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{B5C2E716-88B4-49EF-885C-C4724088EB66}</x14:id>
        </ext>
      </extLst>
    </cfRule>
  </conditionalFormatting>
  <conditionalFormatting sqref="F8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{46D82755-847A-4C26-B106-4F4472ED60DF}</x14:id>
        </ext>
      </extLst>
    </cfRule>
  </conditionalFormatting>
  <conditionalFormatting sqref="F7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{8F445B5E-6EFF-417C-A5D6-6553EDD24B97}</x14:id>
        </ext>
      </extLst>
    </cfRule>
  </conditionalFormatting>
  <conditionalFormatting sqref="F7:F13 F15:F16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{5EAB4BCA-F9D6-4848-9766-DEC35455C005}</x14:id>
        </ext>
      </extLst>
    </cfRule>
  </conditionalFormatting>
  <conditionalFormatting sqref="F23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{8DD4AAA3-A0E3-4275-98CE-4F275C5F31B2}</x14:id>
        </ext>
      </extLst>
    </cfRule>
  </conditionalFormatting>
  <conditionalFormatting sqref="L16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{9686B210-C7DA-42C4-B0C4-84F92B12DFEA}</x14:id>
        </ext>
      </extLst>
    </cfRule>
  </conditionalFormatting>
  <conditionalFormatting sqref="L15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{94D32E85-3093-4F40-922A-53F65F85A1CA}</x14:id>
        </ext>
      </extLst>
    </cfRule>
  </conditionalFormatting>
  <conditionalFormatting sqref="L14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{3EEB627A-A2C6-4D8D-800E-5838EB8F0C77}</x14:id>
        </ext>
      </extLst>
    </cfRule>
  </conditionalFormatting>
  <conditionalFormatting sqref="L13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{72464BD5-3DD8-4186-AEC4-83F21CF568B6}</x14:id>
        </ext>
      </extLst>
    </cfRule>
  </conditionalFormatting>
  <conditionalFormatting sqref="L12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{BA1AB6BA-856A-4F77-891B-6D4E74380B81}</x14:id>
        </ext>
      </extLst>
    </cfRule>
  </conditionalFormatting>
  <conditionalFormatting sqref="L11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{B5CE0281-BA06-4BAA-9EF2-E2944BC5B8E6}</x14:id>
        </ext>
      </extLst>
    </cfRule>
  </conditionalFormatting>
  <conditionalFormatting sqref="L10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{DCA556E0-AC1B-4DA9-A985-78671DC4E1B4}</x14:id>
        </ext>
      </extLst>
    </cfRule>
  </conditionalFormatting>
  <conditionalFormatting sqref="L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{DB63C1D1-81DC-4537-8982-D7786F9507A4}</x14:id>
        </ext>
      </extLst>
    </cfRule>
  </conditionalFormatting>
  <conditionalFormatting sqref="L8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{56D80FEA-44ED-4C02-8D07-7ADBC788D49F}</x14:id>
        </ext>
      </extLst>
    </cfRule>
  </conditionalFormatting>
  <conditionalFormatting sqref="L7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{32DDC001-7851-42F4-8A64-90E0AA549438}</x14:id>
        </ext>
      </extLst>
    </cfRule>
  </conditionalFormatting>
  <conditionalFormatting sqref="L7:L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{36B6D668-0382-4D4D-B2D5-21C9D7607612}</x14:id>
        </ext>
      </extLst>
    </cfRule>
  </conditionalFormatting>
  <conditionalFormatting sqref="L23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{8555ECCF-E1B3-40F6-8E06-5D1AB61C8495}</x14:id>
        </ext>
      </extLst>
    </cfRule>
  </conditionalFormatting>
  <conditionalFormatting sqref="F23:F35 F7:F13 F5 F18 F15:F16">
    <cfRule type="dataBar" priority="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{58802CD3-D4B8-4D5F-AD96-0DA5124C2222}</x14:id>
        </ext>
      </extLst>
    </cfRule>
  </conditionalFormatting>
  <conditionalFormatting sqref="F23:F35 F5:F13 F18 F15:F16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{292509C8-32EE-45FD-8EDE-D80730092ED1}</x14:id>
        </ext>
      </extLst>
    </cfRule>
  </conditionalFormatting>
  <conditionalFormatting sqref="F23:F35 F18 F5:F13 F15:F16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{9DEBEA41-8A38-4D7F-BC44-00F08DC2323F}</x14:id>
        </ext>
      </extLst>
    </cfRule>
  </conditionalFormatting>
  <conditionalFormatting sqref="L23:L35 L7:L16 L5 L18">
    <cfRule type="dataBar" priority="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{1CF2E378-EF7B-42CE-911A-B217B3860689}</x14:id>
        </ext>
      </extLst>
    </cfRule>
  </conditionalFormatting>
  <conditionalFormatting sqref="L23:L35 L5:L16 L18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{871B735E-D126-4992-82FB-DD539BB1B45A}</x14:id>
        </ext>
      </extLst>
    </cfRule>
  </conditionalFormatting>
  <conditionalFormatting sqref="L23:L35 L18 L5:L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{BA3B5234-6274-4624-8241-7C5AD105E5B6}</x14:id>
        </ext>
      </extLst>
    </cfRule>
  </conditionalFormatting>
  <conditionalFormatting sqref="F5:F13 F23 F18 F25:F33 F35 F15:F16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{BBAF53D3-85D3-443D-93D2-6F28A8A30E30}</x14:id>
        </ext>
      </extLst>
    </cfRule>
  </conditionalFormatting>
  <conditionalFormatting sqref="L7:L16 L23 L5 L18 L25:L33 L35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{351E49A1-DA22-4C6E-9466-3F5CCE5A1DDE}</x14:id>
        </ext>
      </extLst>
    </cfRule>
  </conditionalFormatting>
  <conditionalFormatting sqref="F18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{419EF04F-794D-4111-803D-50994955AD0D}</x14:id>
        </ext>
      </extLst>
    </cfRule>
  </conditionalFormatting>
  <conditionalFormatting sqref="F7:F13 F5 F18 F15:F16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{5A29B63B-0830-42B9-A1C6-62D54A6F5F54}</x14:id>
        </ext>
      </extLst>
    </cfRule>
  </conditionalFormatting>
  <conditionalFormatting sqref="L18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{D14F0174-E920-4341-9253-634C58284FB7}</x14:id>
        </ext>
      </extLst>
    </cfRule>
  </conditionalFormatting>
  <conditionalFormatting sqref="L7:L16 L5 L18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{95FB7911-AFBB-418E-AE53-04CB3493EF74}</x14:id>
        </ext>
      </extLst>
    </cfRule>
  </conditionalFormatting>
  <conditionalFormatting sqref="F14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{7BC7AEC6-FE1E-4D61-9797-3F0508E8B887}</x14:id>
        </ext>
      </extLst>
    </cfRule>
  </conditionalFormatting>
  <conditionalFormatting sqref="F14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{49A8C867-66FF-44CF-9505-13A14EA1E07C}</x14:id>
        </ext>
      </extLst>
    </cfRule>
  </conditionalFormatting>
  <conditionalFormatting sqref="F14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{8F765C28-0F52-48F3-8491-F5591692B67B}</x14:id>
        </ext>
      </extLst>
    </cfRule>
  </conditionalFormatting>
  <conditionalFormatting sqref="F1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{A53ECB3F-8AA3-4AFC-A8C0-660855176015}</x14:id>
        </ext>
      </extLst>
    </cfRule>
  </conditionalFormatting>
  <conditionalFormatting sqref="F14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{7CB11FDB-445A-4FE4-AA2C-C599196F9849}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{E9E2E3F0-079A-4974-AB77-776324D90760}</x14:id>
        </ext>
      </extLst>
    </cfRule>
  </conditionalFormatting>
  <conditionalFormatting sqref="F1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{16FAE5B0-2544-4AAA-A636-4D1CCD4DB5DE}</x14:id>
        </ext>
      </extLst>
    </cfRule>
  </conditionalFormatting>
  <conditionalFormatting sqref="F14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{ACF22EA9-F401-490F-8254-EBC74D207CA8}</x14:id>
        </ext>
      </extLst>
    </cfRule>
  </conditionalFormatting>
  <conditionalFormatting sqref="F7:F16 F5 F18 F23 F25:F33 F35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{1CEEF293-4936-4E02-B1DC-D6791B1F691D}</x14:id>
        </ext>
      </extLst>
    </cfRule>
  </conditionalFormatting>
  <conditionalFormatting sqref="L7:L16 L5 L18 L23 L25:L33 L35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{08023C22-B349-445D-8EA4-05036DA0DFE2}</x14:id>
        </ext>
      </extLst>
    </cfRule>
  </conditionalFormatting>
  <conditionalFormatting sqref="L25:L33 L35 L23 L18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{295F53E6-9ECA-4EE1-8D5A-495DEDA97CC0}</x14:id>
        </ext>
      </extLst>
    </cfRule>
  </conditionalFormatting>
  <pageMargins left="0.7" right="0.7" top="0.75" bottom="0.75" header="0.3" footer="0.3"/>
  <ignoredErrors>
    <ignoredError sqref="C21:D22 I21:J22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42522-4E49-4E37-B649-158A7CF81D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6EFCB7B-785B-4D36-A81C-9222F2D1A3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90110C6-4541-4DEA-90C4-6228D87451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115A7C3D-8CF4-49D0-BAD3-31D9851522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700F915-10AE-4C0B-BD14-60E729DD93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52DAC70-F11F-467F-B0B5-D308B35085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5C2E716-88B4-49EF-885C-C4724088E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6D82755-847A-4C26-B106-4F4472ED60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F445B5E-6EFF-417C-A5D6-6553EDD24B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EAB4BCA-F9D6-4848-9766-DEC35455C0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8DD4AAA3-A0E3-4275-98CE-4F275C5F3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9686B210-C7DA-42C4-B0C4-84F92B12DF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94D32E85-3093-4F40-922A-53F65F85A1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EEB627A-A2C6-4D8D-800E-5838EB8F0C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72464BD5-3DD8-4186-AEC4-83F21CF568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BA1AB6BA-856A-4F77-891B-6D4E74380B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B5CE0281-BA06-4BAA-9EF2-E2944BC5B8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DCA556E0-AC1B-4DA9-A985-78671DC4E1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DB63C1D1-81DC-4537-8982-D7786F9507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56D80FEA-44ED-4C02-8D07-7ADBC788D4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32DDC001-7851-42F4-8A64-90E0AA549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36B6D668-0382-4D4D-B2D5-21C9D76076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8555ECCF-E1B3-40F6-8E06-5D1AB61C84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58802CD3-D4B8-4D5F-AD96-0DA5124C222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292509C8-32EE-45FD-8EDE-D80730092E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9DEBEA41-8A38-4D7F-BC44-00F08DC232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1CF2E378-EF7B-42CE-911A-B217B38606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871B735E-D126-4992-82FB-DD539BB1B4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BA3B5234-6274-4624-8241-7C5AD105E5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BBAF53D3-85D3-443D-93D2-6F28A8A30E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351E49A1-DA22-4C6E-9466-3F5CCE5A1D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419EF04F-794D-4111-803D-50994955AD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5A29B63B-0830-42B9-A1C6-62D54A6F5F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D14F0174-E920-4341-9253-634C58284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95FB7911-AFBB-418E-AE53-04CB3493EF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7BC7AEC6-FE1E-4D61-9797-3F0508E8B8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9A8C867-66FF-44CF-9505-13A14EA1E0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F765C28-0F52-48F3-8491-F5591692B67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53ECB3F-8AA3-4AFC-A8C0-6608551760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CB11FDB-445A-4FE4-AA2C-C599196F98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E9E2E3F0-079A-4974-AB77-776324D907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6FAE5B0-2544-4AAA-A636-4D1CCD4DB5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CF22EA9-F401-490F-8254-EBC74D207C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CEEF293-4936-4E02-B1DC-D6791B1F69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08023C22-B349-445D-8EA4-05036DA0DF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  <x14:conditionalFormatting xmlns:xm="http://schemas.microsoft.com/office/excel/2006/main">
          <x14:cfRule type="dataBar" id="{295F53E6-9ECA-4EE1-8D5A-495DEDA97C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L25:L33 L35 L23 L18 L7:L16 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2021-02-10T01:04:59Z</cp:lastPrinted>
  <dcterms:created xsi:type="dcterms:W3CDTF">2021-02-09T17:49:14Z</dcterms:created>
  <dcterms:modified xsi:type="dcterms:W3CDTF">2021-11-09T16:40:59Z</dcterms:modified>
</cp:coreProperties>
</file>