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xr:revisionPtr revIDLastSave="0" documentId="14_{660B20BF-121D-4CCE-A187-87E2FB07B9D6}" xr6:coauthVersionLast="46" xr6:coauthVersionMax="46" xr10:uidLastSave="{00000000-0000-0000-0000-000000000000}"/>
  <bookViews>
    <workbookView xWindow="28680" yWindow="-120" windowWidth="29040" windowHeight="15840" activeTab="1" xr2:uid="{890F66B1-4F7E-4123-97B4-BB01449A0C30}"/>
  </bookViews>
  <sheets>
    <sheet name="Jan" sheetId="1" r:id="rId1"/>
    <sheet name="Fe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2" l="1"/>
  <c r="K33" i="2"/>
  <c r="F33" i="2"/>
  <c r="E33" i="2"/>
  <c r="L31" i="2"/>
  <c r="K31" i="2"/>
  <c r="F31" i="2"/>
  <c r="E31" i="2"/>
  <c r="L30" i="2"/>
  <c r="K30" i="2"/>
  <c r="F30" i="2"/>
  <c r="E30" i="2"/>
  <c r="L29" i="2"/>
  <c r="K29" i="2"/>
  <c r="F29" i="2"/>
  <c r="E29" i="2"/>
  <c r="L28" i="2"/>
  <c r="K28" i="2"/>
  <c r="F28" i="2"/>
  <c r="E28" i="2"/>
  <c r="L27" i="2"/>
  <c r="K27" i="2"/>
  <c r="F27" i="2"/>
  <c r="E27" i="2"/>
  <c r="L26" i="2"/>
  <c r="K26" i="2"/>
  <c r="F26" i="2"/>
  <c r="E26" i="2"/>
  <c r="L25" i="2"/>
  <c r="K25" i="2"/>
  <c r="F25" i="2"/>
  <c r="E25" i="2"/>
  <c r="L24" i="2"/>
  <c r="K24" i="2"/>
  <c r="F24" i="2"/>
  <c r="E24" i="2"/>
  <c r="L23" i="2"/>
  <c r="K23" i="2"/>
  <c r="F23" i="2"/>
  <c r="E23" i="2"/>
  <c r="L21" i="2"/>
  <c r="K21" i="2"/>
  <c r="F21" i="2"/>
  <c r="E21" i="2"/>
  <c r="L16" i="2"/>
  <c r="K16" i="2"/>
  <c r="F16" i="2"/>
  <c r="E16" i="2"/>
  <c r="L15" i="2"/>
  <c r="K15" i="2"/>
  <c r="F15" i="2"/>
  <c r="E15" i="2"/>
  <c r="L14" i="2"/>
  <c r="K14" i="2"/>
  <c r="F14" i="2"/>
  <c r="E14" i="2"/>
  <c r="L13" i="2"/>
  <c r="K13" i="2"/>
  <c r="F13" i="2"/>
  <c r="E13" i="2"/>
  <c r="L12" i="2"/>
  <c r="K12" i="2"/>
  <c r="F12" i="2"/>
  <c r="E12" i="2"/>
  <c r="L11" i="2"/>
  <c r="K11" i="2"/>
  <c r="F11" i="2"/>
  <c r="E11" i="2"/>
  <c r="L10" i="2"/>
  <c r="K10" i="2"/>
  <c r="F10" i="2"/>
  <c r="E10" i="2"/>
  <c r="L9" i="2"/>
  <c r="K9" i="2"/>
  <c r="F9" i="2"/>
  <c r="E9" i="2"/>
  <c r="L8" i="2"/>
  <c r="K8" i="2"/>
  <c r="F8" i="2"/>
  <c r="E8" i="2"/>
  <c r="L7" i="2"/>
  <c r="K7" i="2"/>
  <c r="F7" i="2"/>
  <c r="E7" i="2"/>
  <c r="L5" i="2"/>
  <c r="K5" i="2"/>
  <c r="F5" i="2"/>
  <c r="E5" i="2"/>
  <c r="F33" i="1"/>
  <c r="E33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1" i="1"/>
  <c r="E21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5" i="1"/>
  <c r="E5" i="1"/>
</calcChain>
</file>

<file path=xl/sharedStrings.xml><?xml version="1.0" encoding="utf-8"?>
<sst xmlns="http://schemas.openxmlformats.org/spreadsheetml/2006/main" count="111" uniqueCount="40">
  <si>
    <t>2020</t>
  </si>
  <si>
    <t>%</t>
  </si>
  <si>
    <t>2021</t>
  </si>
  <si>
    <t>Total number of visitors</t>
  </si>
  <si>
    <t>No.</t>
  </si>
  <si>
    <t>Increase/decrease</t>
  </si>
  <si>
    <t xml:space="preserve">  Poland</t>
  </si>
  <si>
    <t xml:space="preserve">  USA</t>
  </si>
  <si>
    <t xml:space="preserve">  UK</t>
  </si>
  <si>
    <t xml:space="preserve">  Denmark</t>
  </si>
  <si>
    <t xml:space="preserve">  France</t>
  </si>
  <si>
    <t xml:space="preserve">  Spain</t>
  </si>
  <si>
    <t>January by nationality</t>
  </si>
  <si>
    <t xml:space="preserve">  Germany</t>
  </si>
  <si>
    <t xml:space="preserve">  Baltic states</t>
  </si>
  <si>
    <t xml:space="preserve">  Sweden</t>
  </si>
  <si>
    <t>British Isles</t>
  </si>
  <si>
    <t>Southern Europe</t>
  </si>
  <si>
    <t>Asia</t>
  </si>
  <si>
    <t>Australia/New-Zealand</t>
  </si>
  <si>
    <t>Iceland</t>
  </si>
  <si>
    <t>Source: Icelandic Tourist Board/Isavia. Departure Statistics.</t>
  </si>
  <si>
    <t>*-Nordic countries: Norway, Denmark, Sweden, Finland, -British Isles: UK, Ireland, -Central Europe: Austria, Belgium, France, Netherlands, Switzerland, Germany, -Southern Europe: Italy, Spain, -Eastern Europe: Estonia/Latvia/Lithauen, Poland, Russia, -North America: USA, Canada, -Asia: Hong Kong, India, Israel, Japan, China, Singapore, South-Korea, Taiwan,  -Australia/New-Zealand, -Other.</t>
  </si>
  <si>
    <t>Nordic countries</t>
  </si>
  <si>
    <t>Central Europe</t>
  </si>
  <si>
    <t>Eastern Europe</t>
  </si>
  <si>
    <t>North-America</t>
  </si>
  <si>
    <t xml:space="preserve">  Italy</t>
  </si>
  <si>
    <t>VISITORS TO ICELAND THROUGH KEFLAVIK AIRPORT</t>
  </si>
  <si>
    <t xml:space="preserve">Top 10 countries Jan. 2021 (73% of total) </t>
  </si>
  <si>
    <t>Other</t>
  </si>
  <si>
    <t>January by market area*</t>
  </si>
  <si>
    <t>10 stærstu þjóðernin í febrúar 2021 (73% af heild)</t>
  </si>
  <si>
    <t>10 stærstu þjóðernin janúar-febrúar 2021 (72% af heild)</t>
  </si>
  <si>
    <t xml:space="preserve">  Holland</t>
  </si>
  <si>
    <t xml:space="preserve">  Switzerland</t>
  </si>
  <si>
    <t>February by market area*</t>
  </si>
  <si>
    <t>January-February by market area*</t>
  </si>
  <si>
    <t>February by nationality</t>
  </si>
  <si>
    <t>January-February by nationality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</si>
</sst>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D5DBE1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 style="thin">
        <color theme="1"/>
      </right>
      <top style="double">
        <color theme="1"/>
      </top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3" fontId="1" fillId="2" borderId="0" xfId="0" applyNumberFormat="1" applyFont="1" applyFill="1"/>
    <xf numFmtId="3" fontId="1" fillId="2" borderId="5" xfId="0" applyNumberFormat="1" applyFont="1" applyFill="1" applyBorder="1"/>
    <xf numFmtId="164" fontId="1" fillId="2" borderId="0" xfId="0" applyNumberFormat="1" applyFont="1" applyFill="1"/>
    <xf numFmtId="0" fontId="3" fillId="0" borderId="0" xfId="0" applyFont="1"/>
    <xf numFmtId="0" fontId="0" fillId="0" borderId="6" xfId="0" applyBorder="1"/>
    <xf numFmtId="0" fontId="0" fillId="3" borderId="0" xfId="0" applyFill="1"/>
    <xf numFmtId="3" fontId="0" fillId="3" borderId="0" xfId="0" applyNumberFormat="1" applyFill="1"/>
    <xf numFmtId="3" fontId="0" fillId="3" borderId="5" xfId="0" applyNumberFormat="1" applyFill="1" applyBorder="1"/>
    <xf numFmtId="164" fontId="0" fillId="3" borderId="0" xfId="0" applyNumberFormat="1" applyFill="1"/>
    <xf numFmtId="3" fontId="0" fillId="0" borderId="0" xfId="0" applyNumberFormat="1"/>
    <xf numFmtId="3" fontId="0" fillId="0" borderId="5" xfId="0" applyNumberFormat="1" applyBorder="1"/>
    <xf numFmtId="164" fontId="0" fillId="0" borderId="0" xfId="0" applyNumberFormat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164" fontId="0" fillId="0" borderId="7" xfId="0" applyNumberFormat="1" applyBorder="1"/>
    <xf numFmtId="0" fontId="5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6" fillId="0" borderId="0" xfId="0" applyFont="1"/>
    <xf numFmtId="0" fontId="1" fillId="0" borderId="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11" xfId="0" applyFont="1" applyFill="1" applyBorder="1"/>
    <xf numFmtId="3" fontId="1" fillId="2" borderId="11" xfId="0" applyNumberFormat="1" applyFont="1" applyFill="1" applyBorder="1"/>
    <xf numFmtId="3" fontId="1" fillId="2" borderId="12" xfId="0" applyNumberFormat="1" applyFont="1" applyFill="1" applyBorder="1"/>
    <xf numFmtId="164" fontId="1" fillId="2" borderId="11" xfId="0" applyNumberFormat="1" applyFont="1" applyFill="1" applyBorder="1"/>
    <xf numFmtId="0" fontId="0" fillId="3" borderId="9" xfId="0" applyFill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164" fontId="0" fillId="3" borderId="9" xfId="0" applyNumberFormat="1" applyFill="1" applyBorder="1"/>
    <xf numFmtId="0" fontId="5" fillId="0" borderId="0" xfId="0" applyFont="1" applyAlignment="1">
      <alignment wrapText="1"/>
    </xf>
    <xf numFmtId="0" fontId="0" fillId="0" borderId="1" xfId="0" applyBorder="1"/>
    <xf numFmtId="0" fontId="0" fillId="0" borderId="9" xfId="0" applyBorder="1"/>
    <xf numFmtId="49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0" fillId="0" borderId="10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7" fillId="0" borderId="0" xfId="0" applyFont="1"/>
  </cellXfs>
  <cellStyles count="2">
    <cellStyle name="Normal" xfId="0" builtinId="0"/>
    <cellStyle name="Normal 3" xfId="1" xr:uid="{A6E8B02F-08A2-4A1B-8B1A-964C322D10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F8BD8-E886-40A7-AF46-EADB41072E4E}">
  <dimension ref="B1:F36"/>
  <sheetViews>
    <sheetView zoomScaleNormal="100" workbookViewId="0">
      <selection activeCell="F28" sqref="F28"/>
    </sheetView>
  </sheetViews>
  <sheetFormatPr defaultRowHeight="15" x14ac:dyDescent="0.25"/>
  <cols>
    <col min="2" max="2" width="30.7109375" customWidth="1"/>
  </cols>
  <sheetData>
    <row r="1" spans="2:6" x14ac:dyDescent="0.25">
      <c r="B1" s="1" t="s">
        <v>28</v>
      </c>
    </row>
    <row r="2" spans="2:6" ht="15.75" thickBot="1" x14ac:dyDescent="0.3">
      <c r="B2" s="2" t="s">
        <v>12</v>
      </c>
    </row>
    <row r="3" spans="2:6" ht="15.75" thickTop="1" x14ac:dyDescent="0.25">
      <c r="B3" s="35"/>
      <c r="C3" s="37" t="s">
        <v>0</v>
      </c>
      <c r="D3" s="38" t="s">
        <v>2</v>
      </c>
      <c r="E3" s="40" t="s">
        <v>5</v>
      </c>
      <c r="F3" s="41"/>
    </row>
    <row r="4" spans="2:6" x14ac:dyDescent="0.25">
      <c r="B4" s="36"/>
      <c r="C4" s="36"/>
      <c r="D4" s="39"/>
      <c r="E4" s="24" t="s">
        <v>4</v>
      </c>
      <c r="F4" s="24" t="s">
        <v>1</v>
      </c>
    </row>
    <row r="5" spans="2:6" x14ac:dyDescent="0.25">
      <c r="B5" s="3" t="s">
        <v>3</v>
      </c>
      <c r="C5" s="4">
        <v>120918</v>
      </c>
      <c r="D5" s="5">
        <v>4362</v>
      </c>
      <c r="E5" s="4">
        <f>D5-C5</f>
        <v>-116556</v>
      </c>
      <c r="F5" s="6">
        <f>(D5/C5)-1</f>
        <v>-0.96392596635736616</v>
      </c>
    </row>
    <row r="6" spans="2:6" x14ac:dyDescent="0.25">
      <c r="B6" s="7" t="s">
        <v>29</v>
      </c>
      <c r="D6" s="8"/>
    </row>
    <row r="7" spans="2:6" x14ac:dyDescent="0.25">
      <c r="B7" s="9" t="s">
        <v>6</v>
      </c>
      <c r="C7" s="10">
        <v>8372</v>
      </c>
      <c r="D7" s="11">
        <v>1223</v>
      </c>
      <c r="E7" s="10">
        <f t="shared" ref="E7:E16" si="0">D7-C7</f>
        <v>-7149</v>
      </c>
      <c r="F7" s="12">
        <f t="shared" ref="F7:F16" si="1">(D7/C7)-1</f>
        <v>-0.85391782130912564</v>
      </c>
    </row>
    <row r="8" spans="2:6" x14ac:dyDescent="0.25">
      <c r="B8" t="s">
        <v>13</v>
      </c>
      <c r="C8" s="13">
        <v>6593</v>
      </c>
      <c r="D8" s="14">
        <v>406</v>
      </c>
      <c r="E8" s="13">
        <f t="shared" si="0"/>
        <v>-6187</v>
      </c>
      <c r="F8" s="15">
        <f t="shared" si="1"/>
        <v>-0.93841953587137872</v>
      </c>
    </row>
    <row r="9" spans="2:6" x14ac:dyDescent="0.25">
      <c r="B9" s="9" t="s">
        <v>14</v>
      </c>
      <c r="C9" s="10">
        <v>1362</v>
      </c>
      <c r="D9" s="11">
        <v>346</v>
      </c>
      <c r="E9" s="10">
        <f t="shared" si="0"/>
        <v>-1016</v>
      </c>
      <c r="F9" s="12">
        <f t="shared" si="1"/>
        <v>-0.74596182085168872</v>
      </c>
    </row>
    <row r="10" spans="2:6" x14ac:dyDescent="0.25">
      <c r="B10" t="s">
        <v>7</v>
      </c>
      <c r="C10" s="13">
        <v>17887</v>
      </c>
      <c r="D10" s="14">
        <v>279</v>
      </c>
      <c r="E10" s="13">
        <f t="shared" si="0"/>
        <v>-17608</v>
      </c>
      <c r="F10" s="15">
        <f t="shared" si="1"/>
        <v>-0.98440207972270366</v>
      </c>
    </row>
    <row r="11" spans="2:6" x14ac:dyDescent="0.25">
      <c r="B11" s="9" t="s">
        <v>8</v>
      </c>
      <c r="C11" s="10">
        <v>30466</v>
      </c>
      <c r="D11" s="11">
        <v>224</v>
      </c>
      <c r="E11" s="10">
        <f t="shared" si="0"/>
        <v>-30242</v>
      </c>
      <c r="F11" s="12">
        <f t="shared" si="1"/>
        <v>-0.99264754152169632</v>
      </c>
    </row>
    <row r="12" spans="2:6" x14ac:dyDescent="0.25">
      <c r="B12" t="s">
        <v>9</v>
      </c>
      <c r="C12" s="13">
        <v>1920</v>
      </c>
      <c r="D12" s="14">
        <v>206</v>
      </c>
      <c r="E12" s="13">
        <f t="shared" si="0"/>
        <v>-1714</v>
      </c>
      <c r="F12" s="15">
        <f t="shared" si="1"/>
        <v>-0.89270833333333333</v>
      </c>
    </row>
    <row r="13" spans="2:6" x14ac:dyDescent="0.25">
      <c r="B13" s="9" t="s">
        <v>15</v>
      </c>
      <c r="C13" s="10">
        <v>1447</v>
      </c>
      <c r="D13" s="11">
        <v>150</v>
      </c>
      <c r="E13" s="10">
        <f t="shared" si="0"/>
        <v>-1297</v>
      </c>
      <c r="F13" s="12">
        <f t="shared" si="1"/>
        <v>-0.89633724948168625</v>
      </c>
    </row>
    <row r="14" spans="2:6" x14ac:dyDescent="0.25">
      <c r="B14" t="s">
        <v>10</v>
      </c>
      <c r="C14" s="13">
        <v>5562</v>
      </c>
      <c r="D14" s="14">
        <v>147</v>
      </c>
      <c r="E14" s="13">
        <f t="shared" si="0"/>
        <v>-5415</v>
      </c>
      <c r="F14" s="15">
        <f t="shared" si="1"/>
        <v>-0.97357065803667742</v>
      </c>
    </row>
    <row r="15" spans="2:6" x14ac:dyDescent="0.25">
      <c r="B15" s="9" t="s">
        <v>11</v>
      </c>
      <c r="C15" s="10">
        <v>1864</v>
      </c>
      <c r="D15" s="11">
        <v>102</v>
      </c>
      <c r="E15" s="10">
        <f t="shared" si="0"/>
        <v>-1762</v>
      </c>
      <c r="F15" s="12">
        <f t="shared" si="1"/>
        <v>-0.94527896995708149</v>
      </c>
    </row>
    <row r="16" spans="2:6" x14ac:dyDescent="0.25">
      <c r="B16" s="16" t="s">
        <v>27</v>
      </c>
      <c r="C16" s="17">
        <v>2626</v>
      </c>
      <c r="D16" s="18">
        <v>91</v>
      </c>
      <c r="E16" s="17">
        <f t="shared" si="0"/>
        <v>-2535</v>
      </c>
      <c r="F16" s="19">
        <f t="shared" si="1"/>
        <v>-0.96534653465346532</v>
      </c>
    </row>
    <row r="17" spans="2:6" x14ac:dyDescent="0.25">
      <c r="B17" s="20"/>
    </row>
    <row r="18" spans="2:6" ht="15.75" thickBot="1" x14ac:dyDescent="0.3">
      <c r="B18" s="2" t="s">
        <v>31</v>
      </c>
    </row>
    <row r="19" spans="2:6" ht="15.75" thickTop="1" x14ac:dyDescent="0.25">
      <c r="B19" s="35"/>
      <c r="C19" s="37" t="s">
        <v>0</v>
      </c>
      <c r="D19" s="38" t="s">
        <v>2</v>
      </c>
      <c r="E19" s="40" t="s">
        <v>5</v>
      </c>
      <c r="F19" s="41"/>
    </row>
    <row r="20" spans="2:6" x14ac:dyDescent="0.25">
      <c r="B20" s="42"/>
      <c r="C20" s="42"/>
      <c r="D20" s="43"/>
      <c r="E20" s="25" t="s">
        <v>4</v>
      </c>
      <c r="F20" s="25" t="s">
        <v>1</v>
      </c>
    </row>
    <row r="21" spans="2:6" x14ac:dyDescent="0.25">
      <c r="B21" s="26" t="s">
        <v>3</v>
      </c>
      <c r="C21" s="27">
        <v>120918</v>
      </c>
      <c r="D21" s="28">
        <v>4362</v>
      </c>
      <c r="E21" s="27">
        <f>D21-C21</f>
        <v>-116556</v>
      </c>
      <c r="F21" s="29">
        <f>(D21/C21)-1</f>
        <v>-0.96392596635736616</v>
      </c>
    </row>
    <row r="22" spans="2:6" x14ac:dyDescent="0.25">
      <c r="D22" s="8"/>
    </row>
    <row r="23" spans="2:6" x14ac:dyDescent="0.25">
      <c r="B23" s="9" t="s">
        <v>23</v>
      </c>
      <c r="C23" s="10">
        <v>5831</v>
      </c>
      <c r="D23" s="11">
        <v>471</v>
      </c>
      <c r="E23" s="10">
        <f t="shared" ref="E23:E31" si="2">D23-C23</f>
        <v>-5360</v>
      </c>
      <c r="F23" s="12">
        <f t="shared" ref="F23:F31" si="3">(D23/C23)-1</f>
        <v>-0.91922483279025902</v>
      </c>
    </row>
    <row r="24" spans="2:6" x14ac:dyDescent="0.25">
      <c r="B24" t="s">
        <v>16</v>
      </c>
      <c r="C24" s="13">
        <v>32831</v>
      </c>
      <c r="D24" s="14">
        <v>238</v>
      </c>
      <c r="E24" s="13">
        <f t="shared" si="2"/>
        <v>-32593</v>
      </c>
      <c r="F24" s="15">
        <f t="shared" si="3"/>
        <v>-0.99275075386068046</v>
      </c>
    </row>
    <row r="25" spans="2:6" x14ac:dyDescent="0.25">
      <c r="B25" s="9" t="s">
        <v>24</v>
      </c>
      <c r="C25" s="10">
        <v>17386</v>
      </c>
      <c r="D25" s="11">
        <v>757</v>
      </c>
      <c r="E25" s="10">
        <f t="shared" si="2"/>
        <v>-16629</v>
      </c>
      <c r="F25" s="12">
        <f t="shared" si="3"/>
        <v>-0.95645922006211892</v>
      </c>
    </row>
    <row r="26" spans="2:6" x14ac:dyDescent="0.25">
      <c r="B26" t="s">
        <v>17</v>
      </c>
      <c r="C26" s="13">
        <v>4490</v>
      </c>
      <c r="D26" s="14">
        <v>193</v>
      </c>
      <c r="E26" s="13">
        <f t="shared" si="2"/>
        <v>-4297</v>
      </c>
      <c r="F26" s="15">
        <f t="shared" si="3"/>
        <v>-0.95701559020044547</v>
      </c>
    </row>
    <row r="27" spans="2:6" x14ac:dyDescent="0.25">
      <c r="B27" s="9" t="s">
        <v>25</v>
      </c>
      <c r="C27" s="10">
        <v>10073</v>
      </c>
      <c r="D27" s="11">
        <v>1589</v>
      </c>
      <c r="E27" s="10">
        <f t="shared" si="2"/>
        <v>-8484</v>
      </c>
      <c r="F27" s="12">
        <f t="shared" si="3"/>
        <v>-0.84225156358582343</v>
      </c>
    </row>
    <row r="28" spans="2:6" x14ac:dyDescent="0.25">
      <c r="B28" t="s">
        <v>26</v>
      </c>
      <c r="C28" s="13">
        <v>19976</v>
      </c>
      <c r="D28" s="14">
        <v>297</v>
      </c>
      <c r="E28" s="13">
        <f t="shared" si="2"/>
        <v>-19679</v>
      </c>
      <c r="F28" s="15">
        <f t="shared" si="3"/>
        <v>-0.98513215859030834</v>
      </c>
    </row>
    <row r="29" spans="2:6" x14ac:dyDescent="0.25">
      <c r="B29" s="9" t="s">
        <v>18</v>
      </c>
      <c r="C29" s="10">
        <v>18910</v>
      </c>
      <c r="D29" s="11">
        <v>67</v>
      </c>
      <c r="E29" s="10">
        <f t="shared" si="2"/>
        <v>-18843</v>
      </c>
      <c r="F29" s="12">
        <f t="shared" si="3"/>
        <v>-0.99645690111052354</v>
      </c>
    </row>
    <row r="30" spans="2:6" x14ac:dyDescent="0.25">
      <c r="B30" t="s">
        <v>19</v>
      </c>
      <c r="C30" s="13">
        <v>2661</v>
      </c>
      <c r="D30" s="14">
        <v>18</v>
      </c>
      <c r="E30" s="13">
        <f t="shared" si="2"/>
        <v>-2643</v>
      </c>
      <c r="F30" s="15">
        <f t="shared" si="3"/>
        <v>-0.99323562570462232</v>
      </c>
    </row>
    <row r="31" spans="2:6" x14ac:dyDescent="0.25">
      <c r="B31" s="30" t="s">
        <v>30</v>
      </c>
      <c r="C31" s="31">
        <v>8760</v>
      </c>
      <c r="D31" s="32">
        <v>732</v>
      </c>
      <c r="E31" s="31">
        <f t="shared" si="2"/>
        <v>-8028</v>
      </c>
      <c r="F31" s="33">
        <f t="shared" si="3"/>
        <v>-0.91643835616438352</v>
      </c>
    </row>
    <row r="32" spans="2:6" x14ac:dyDescent="0.25">
      <c r="B32" s="20"/>
      <c r="C32" s="13"/>
      <c r="D32" s="13"/>
    </row>
    <row r="33" spans="2:6" x14ac:dyDescent="0.25">
      <c r="B33" s="2" t="s">
        <v>20</v>
      </c>
      <c r="C33" s="21">
        <v>38068</v>
      </c>
      <c r="D33" s="21">
        <v>6098</v>
      </c>
      <c r="E33" s="21">
        <f>D33-C33</f>
        <v>-31970</v>
      </c>
      <c r="F33" s="22">
        <f>(D33/C33)-1</f>
        <v>-0.83981296627088364</v>
      </c>
    </row>
    <row r="35" spans="2:6" ht="53.25" customHeight="1" x14ac:dyDescent="0.25">
      <c r="B35" s="34" t="s">
        <v>22</v>
      </c>
      <c r="C35" s="34"/>
      <c r="D35" s="34"/>
      <c r="E35" s="34"/>
      <c r="F35" s="34"/>
    </row>
    <row r="36" spans="2:6" x14ac:dyDescent="0.25">
      <c r="B36" s="23" t="s">
        <v>21</v>
      </c>
    </row>
  </sheetData>
  <mergeCells count="9">
    <mergeCell ref="B35:F35"/>
    <mergeCell ref="B3:B4"/>
    <mergeCell ref="C3:C4"/>
    <mergeCell ref="D3:D4"/>
    <mergeCell ref="E3:F3"/>
    <mergeCell ref="B19:B20"/>
    <mergeCell ref="C19:C20"/>
    <mergeCell ref="D19:D20"/>
    <mergeCell ref="E19:F19"/>
  </mergeCells>
  <conditionalFormatting sqref="F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{178730AA-97F2-42E3-A65C-1B4BF807D2EF}</x14:id>
        </ext>
      </extLst>
    </cfRule>
  </conditionalFormatting>
  <conditionalFormatting sqref="F1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{A8841089-5B7D-4007-A90D-6544C25893A7}</x14:id>
        </ext>
      </extLst>
    </cfRule>
  </conditionalFormatting>
  <conditionalFormatting sqref="F14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{A3D129BF-2E97-4AAF-A4F2-68B798841D10}</x14:id>
        </ext>
      </extLst>
    </cfRule>
  </conditionalFormatting>
  <conditionalFormatting sqref="F13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{5E475043-7A25-45EB-9F5C-858ED0688F11}</x14:id>
        </ext>
      </extLst>
    </cfRule>
  </conditionalFormatting>
  <conditionalFormatting sqref="F12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{98E4C26A-D4A7-4916-8D74-84AE8BD8206B}</x14:id>
        </ext>
      </extLst>
    </cfRule>
  </conditionalFormatting>
  <conditionalFormatting sqref="F11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{2841839A-18FB-4BB0-BADA-3CBAE9C9666B}</x14:id>
        </ext>
      </extLst>
    </cfRule>
  </conditionalFormatting>
  <conditionalFormatting sqref="F10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{DE938A76-2AEB-45AC-B68A-741834D0C474}</x14:id>
        </ext>
      </extLst>
    </cfRule>
  </conditionalFormatting>
  <conditionalFormatting sqref="F9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{BF15A180-1499-43AC-8260-7433D4AB91C8}</x14:id>
        </ext>
      </extLst>
    </cfRule>
  </conditionalFormatting>
  <conditionalFormatting sqref="F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{20998ACD-75EF-4259-90CC-3A47947FB263}</x14:id>
        </ext>
      </extLst>
    </cfRule>
  </conditionalFormatting>
  <conditionalFormatting sqref="F7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{8835C5F8-298D-4F56-85B7-85AEF519645F}</x14:id>
        </ext>
      </extLst>
    </cfRule>
  </conditionalFormatting>
  <conditionalFormatting sqref="F7:F1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{2E45EC8B-5FA0-40A6-BFCF-F7266F68B512}</x14:id>
        </ext>
      </extLst>
    </cfRule>
  </conditionalFormatting>
  <conditionalFormatting sqref="F21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{B19FFCCB-8EE2-41CE-850A-BC88AE9CB73C}</x14:id>
        </ext>
      </extLst>
    </cfRule>
  </conditionalFormatting>
  <conditionalFormatting sqref="F21:F33 F7:F16 F5">
    <cfRule type="dataBar" priority="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{48B3B4CB-D982-4956-B1E1-119948317C3D}</x14:id>
        </ext>
      </extLst>
    </cfRule>
  </conditionalFormatting>
  <conditionalFormatting sqref="F21:F33 F5:F1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{F49F72B4-83D1-49A2-97B7-64E1EA119A94}</x14:id>
        </ext>
      </extLst>
    </cfRule>
  </conditionalFormatting>
  <conditionalFormatting sqref="F21:F33 F5:F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{DA7F19BF-EFE1-4DE2-8D9E-DC1C7978BD95}</x14:id>
        </ext>
      </extLst>
    </cfRule>
  </conditionalFormatting>
  <conditionalFormatting sqref="F7:F16 F5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{163B9A5E-68C8-4CF0-9558-872D01DAB078}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3:D4 C20:D20 C19:D19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8730AA-97F2-42E3-A65C-1B4BF807D2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A8841089-5B7D-4007-A90D-6544C25893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A3D129BF-2E97-4AAF-A4F2-68B798841D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E475043-7A25-45EB-9F5C-858ED0688F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98E4C26A-D4A7-4916-8D74-84AE8BD820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2841839A-18FB-4BB0-BADA-3CBAE9C966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DE938A76-2AEB-45AC-B68A-741834D0C4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BF15A180-1499-43AC-8260-7433D4AB91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20998ACD-75EF-4259-90CC-3A47947FB2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8835C5F8-298D-4F56-85B7-85AEF51964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2E45EC8B-5FA0-40A6-BFCF-F7266F68B5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B19FFCCB-8EE2-41CE-850A-BC88AE9CB7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48B3B4CB-D982-4956-B1E1-119948317C3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F21:F33 F7:F16 F5</xm:sqref>
        </x14:conditionalFormatting>
        <x14:conditionalFormatting xmlns:xm="http://schemas.microsoft.com/office/excel/2006/main">
          <x14:cfRule type="dataBar" id="{F49F72B4-83D1-49A2-97B7-64E1EA119A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DA7F19BF-EFE1-4DE2-8D9E-DC1C7978BD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163B9A5E-68C8-4CF0-9558-872D01DAB0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FF03E-A69D-4005-8CA4-F12C7EB6EFCF}">
  <dimension ref="B1:L37"/>
  <sheetViews>
    <sheetView tabSelected="1" workbookViewId="0">
      <selection activeCell="C33" sqref="C33"/>
    </sheetView>
  </sheetViews>
  <sheetFormatPr defaultRowHeight="15" x14ac:dyDescent="0.25"/>
  <cols>
    <col min="2" max="2" width="30.7109375" customWidth="1"/>
    <col min="8" max="8" width="30.7109375" customWidth="1"/>
  </cols>
  <sheetData>
    <row r="1" spans="2:12" x14ac:dyDescent="0.25">
      <c r="B1" s="1" t="s">
        <v>28</v>
      </c>
      <c r="H1" s="1"/>
    </row>
    <row r="2" spans="2:12" ht="15.75" thickBot="1" x14ac:dyDescent="0.3">
      <c r="B2" s="2" t="s">
        <v>38</v>
      </c>
      <c r="H2" s="2" t="s">
        <v>39</v>
      </c>
    </row>
    <row r="3" spans="2:12" ht="15.75" thickTop="1" x14ac:dyDescent="0.25">
      <c r="B3" s="35"/>
      <c r="C3" s="37" t="s">
        <v>0</v>
      </c>
      <c r="D3" s="38" t="s">
        <v>2</v>
      </c>
      <c r="E3" s="40" t="s">
        <v>5</v>
      </c>
      <c r="F3" s="41"/>
      <c r="H3" s="35"/>
      <c r="I3" s="37" t="s">
        <v>0</v>
      </c>
      <c r="J3" s="38" t="s">
        <v>2</v>
      </c>
      <c r="K3" s="40" t="s">
        <v>5</v>
      </c>
      <c r="L3" s="41"/>
    </row>
    <row r="4" spans="2:12" x14ac:dyDescent="0.25">
      <c r="B4" s="36"/>
      <c r="C4" s="36"/>
      <c r="D4" s="39"/>
      <c r="E4" s="24" t="s">
        <v>4</v>
      </c>
      <c r="F4" s="24" t="s">
        <v>1</v>
      </c>
      <c r="H4" s="36"/>
      <c r="I4" s="36"/>
      <c r="J4" s="39"/>
      <c r="K4" s="24" t="s">
        <v>4</v>
      </c>
      <c r="L4" s="24" t="s">
        <v>1</v>
      </c>
    </row>
    <row r="5" spans="2:12" x14ac:dyDescent="0.25">
      <c r="B5" s="3" t="s">
        <v>3</v>
      </c>
      <c r="C5" s="4">
        <v>133001</v>
      </c>
      <c r="D5" s="5">
        <v>2997</v>
      </c>
      <c r="E5" s="4">
        <f>D5-C5</f>
        <v>-130004</v>
      </c>
      <c r="F5" s="6">
        <f>(D5/C5)-1</f>
        <v>-0.97746633483958767</v>
      </c>
      <c r="H5" s="3" t="s">
        <v>3</v>
      </c>
      <c r="I5" s="4">
        <v>253919</v>
      </c>
      <c r="J5" s="5">
        <v>7359</v>
      </c>
      <c r="K5" s="4">
        <f>J5-I5</f>
        <v>-246560</v>
      </c>
      <c r="L5" s="6">
        <f>(J5/I5)-1</f>
        <v>-0.97101831686482698</v>
      </c>
    </row>
    <row r="6" spans="2:12" x14ac:dyDescent="0.25">
      <c r="B6" s="7" t="s">
        <v>32</v>
      </c>
      <c r="D6" s="8"/>
      <c r="H6" s="7" t="s">
        <v>33</v>
      </c>
      <c r="J6" s="8"/>
    </row>
    <row r="7" spans="2:12" x14ac:dyDescent="0.25">
      <c r="B7" s="9" t="s">
        <v>6</v>
      </c>
      <c r="C7" s="10">
        <v>3053</v>
      </c>
      <c r="D7" s="11">
        <v>1201</v>
      </c>
      <c r="E7" s="10">
        <f t="shared" ref="E7:E16" si="0">D7-C7</f>
        <v>-1852</v>
      </c>
      <c r="F7" s="12">
        <f t="shared" ref="F7:F16" si="1">(D7/C7)-1</f>
        <v>-0.60661644284310512</v>
      </c>
      <c r="H7" s="9" t="s">
        <v>6</v>
      </c>
      <c r="I7" s="10">
        <v>11425</v>
      </c>
      <c r="J7" s="11">
        <v>2424</v>
      </c>
      <c r="K7" s="10">
        <f t="shared" ref="K7:K16" si="2">J7-I7</f>
        <v>-9001</v>
      </c>
      <c r="L7" s="12">
        <f t="shared" ref="L7:L16" si="3">(J7/I7)-1</f>
        <v>-0.78783369803063463</v>
      </c>
    </row>
    <row r="8" spans="2:12" x14ac:dyDescent="0.25">
      <c r="B8" t="s">
        <v>13</v>
      </c>
      <c r="C8" s="13">
        <v>8369</v>
      </c>
      <c r="D8" s="14">
        <v>239</v>
      </c>
      <c r="E8" s="13">
        <f t="shared" si="0"/>
        <v>-8130</v>
      </c>
      <c r="F8" s="15">
        <f t="shared" si="1"/>
        <v>-0.97144222726729601</v>
      </c>
      <c r="H8" t="s">
        <v>13</v>
      </c>
      <c r="I8" s="13">
        <v>14962</v>
      </c>
      <c r="J8" s="14">
        <v>645</v>
      </c>
      <c r="K8" s="13">
        <f t="shared" si="2"/>
        <v>-14317</v>
      </c>
      <c r="L8" s="15">
        <f t="shared" si="3"/>
        <v>-0.9568907900013367</v>
      </c>
    </row>
    <row r="9" spans="2:12" x14ac:dyDescent="0.25">
      <c r="B9" s="9" t="s">
        <v>14</v>
      </c>
      <c r="C9" s="10">
        <v>4285</v>
      </c>
      <c r="D9" s="11">
        <v>182</v>
      </c>
      <c r="E9" s="10">
        <f t="shared" si="0"/>
        <v>-4103</v>
      </c>
      <c r="F9" s="12">
        <f t="shared" si="1"/>
        <v>-0.95752625437572925</v>
      </c>
      <c r="H9" s="9" t="s">
        <v>14</v>
      </c>
      <c r="I9" s="10">
        <v>5647</v>
      </c>
      <c r="J9" s="11">
        <v>528</v>
      </c>
      <c r="K9" s="10">
        <f t="shared" si="2"/>
        <v>-5119</v>
      </c>
      <c r="L9" s="12">
        <f t="shared" si="3"/>
        <v>-0.9064990260315211</v>
      </c>
    </row>
    <row r="10" spans="2:12" x14ac:dyDescent="0.25">
      <c r="B10" t="s">
        <v>9</v>
      </c>
      <c r="C10" s="13">
        <v>2308</v>
      </c>
      <c r="D10" s="14">
        <v>118</v>
      </c>
      <c r="E10" s="13">
        <f t="shared" si="0"/>
        <v>-2190</v>
      </c>
      <c r="F10" s="15">
        <f t="shared" si="1"/>
        <v>-0.94887348353552858</v>
      </c>
      <c r="H10" t="s">
        <v>7</v>
      </c>
      <c r="I10" s="13">
        <v>35359</v>
      </c>
      <c r="J10" s="14">
        <v>375</v>
      </c>
      <c r="K10" s="13">
        <f t="shared" si="2"/>
        <v>-34984</v>
      </c>
      <c r="L10" s="15">
        <f t="shared" si="3"/>
        <v>-0.98939449645069144</v>
      </c>
    </row>
    <row r="11" spans="2:12" x14ac:dyDescent="0.25">
      <c r="B11" s="9" t="s">
        <v>7</v>
      </c>
      <c r="C11" s="10">
        <v>17472</v>
      </c>
      <c r="D11" s="11">
        <v>96</v>
      </c>
      <c r="E11" s="10">
        <f t="shared" si="0"/>
        <v>-17376</v>
      </c>
      <c r="F11" s="12">
        <f t="shared" si="1"/>
        <v>-0.99450549450549453</v>
      </c>
      <c r="H11" s="9" t="s">
        <v>9</v>
      </c>
      <c r="I11" s="10">
        <v>4228</v>
      </c>
      <c r="J11" s="11">
        <v>324</v>
      </c>
      <c r="K11" s="10">
        <f t="shared" si="2"/>
        <v>-3904</v>
      </c>
      <c r="L11" s="12">
        <f t="shared" si="3"/>
        <v>-0.92336802270577101</v>
      </c>
    </row>
    <row r="12" spans="2:12" x14ac:dyDescent="0.25">
      <c r="B12" t="s">
        <v>10</v>
      </c>
      <c r="C12" s="13">
        <v>9517</v>
      </c>
      <c r="D12" s="14">
        <v>93</v>
      </c>
      <c r="E12" s="13">
        <f t="shared" si="0"/>
        <v>-9424</v>
      </c>
      <c r="F12" s="15">
        <f t="shared" si="1"/>
        <v>-0.99022801302931596</v>
      </c>
      <c r="H12" t="s">
        <v>8</v>
      </c>
      <c r="I12" s="13">
        <v>71172</v>
      </c>
      <c r="J12" s="14">
        <v>279</v>
      </c>
      <c r="K12" s="13">
        <f t="shared" si="2"/>
        <v>-70893</v>
      </c>
      <c r="L12" s="15">
        <f t="shared" si="3"/>
        <v>-0.99607991906929694</v>
      </c>
    </row>
    <row r="13" spans="2:12" x14ac:dyDescent="0.25">
      <c r="B13" s="9" t="s">
        <v>35</v>
      </c>
      <c r="C13" s="10">
        <v>1627</v>
      </c>
      <c r="D13" s="11">
        <v>66</v>
      </c>
      <c r="E13" s="10">
        <f t="shared" si="0"/>
        <v>-1561</v>
      </c>
      <c r="F13" s="12">
        <f t="shared" si="1"/>
        <v>-0.95943454210202828</v>
      </c>
      <c r="H13" s="9" t="s">
        <v>10</v>
      </c>
      <c r="I13" s="10">
        <v>15079</v>
      </c>
      <c r="J13" s="11">
        <v>240</v>
      </c>
      <c r="K13" s="10">
        <f t="shared" si="2"/>
        <v>-14839</v>
      </c>
      <c r="L13" s="12">
        <f t="shared" si="3"/>
        <v>-0.98408382518734661</v>
      </c>
    </row>
    <row r="14" spans="2:12" x14ac:dyDescent="0.25">
      <c r="B14" t="s">
        <v>34</v>
      </c>
      <c r="C14" s="13">
        <v>2619</v>
      </c>
      <c r="D14" s="14">
        <v>63</v>
      </c>
      <c r="E14" s="13">
        <f t="shared" si="0"/>
        <v>-2556</v>
      </c>
      <c r="F14" s="15">
        <f t="shared" si="1"/>
        <v>-0.97594501718213056</v>
      </c>
      <c r="H14" t="s">
        <v>15</v>
      </c>
      <c r="I14" s="13">
        <v>3009</v>
      </c>
      <c r="J14" s="14">
        <v>206</v>
      </c>
      <c r="K14" s="13">
        <f t="shared" si="2"/>
        <v>-2803</v>
      </c>
      <c r="L14" s="15">
        <f t="shared" si="3"/>
        <v>-0.93153871718178793</v>
      </c>
    </row>
    <row r="15" spans="2:12" x14ac:dyDescent="0.25">
      <c r="B15" s="9" t="s">
        <v>11</v>
      </c>
      <c r="C15" s="10">
        <v>2541</v>
      </c>
      <c r="D15" s="11">
        <v>60</v>
      </c>
      <c r="E15" s="10">
        <f t="shared" si="0"/>
        <v>-2481</v>
      </c>
      <c r="F15" s="12">
        <f t="shared" si="1"/>
        <v>-0.97638724911452179</v>
      </c>
      <c r="H15" s="9" t="s">
        <v>11</v>
      </c>
      <c r="I15" s="10">
        <v>4405</v>
      </c>
      <c r="J15" s="11">
        <v>162</v>
      </c>
      <c r="K15" s="10">
        <f t="shared" si="2"/>
        <v>-4243</v>
      </c>
      <c r="L15" s="12">
        <f t="shared" si="3"/>
        <v>-0.96322360953461972</v>
      </c>
    </row>
    <row r="16" spans="2:12" x14ac:dyDescent="0.25">
      <c r="B16" s="16" t="s">
        <v>15</v>
      </c>
      <c r="C16" s="17">
        <v>1562</v>
      </c>
      <c r="D16" s="18">
        <v>56</v>
      </c>
      <c r="E16" s="17">
        <f t="shared" si="0"/>
        <v>-1506</v>
      </c>
      <c r="F16" s="19">
        <f t="shared" si="1"/>
        <v>-0.9641485275288092</v>
      </c>
      <c r="H16" s="16" t="s">
        <v>27</v>
      </c>
      <c r="I16" s="17">
        <v>5044</v>
      </c>
      <c r="J16" s="18">
        <v>137</v>
      </c>
      <c r="K16" s="17">
        <f t="shared" si="2"/>
        <v>-4907</v>
      </c>
      <c r="L16" s="19">
        <f t="shared" si="3"/>
        <v>-0.97283901665344963</v>
      </c>
    </row>
    <row r="17" spans="2:12" x14ac:dyDescent="0.25">
      <c r="B17" s="20"/>
      <c r="H17" s="20"/>
    </row>
    <row r="18" spans="2:12" ht="15.75" thickBot="1" x14ac:dyDescent="0.3">
      <c r="B18" s="2" t="s">
        <v>36</v>
      </c>
      <c r="H18" s="2" t="s">
        <v>37</v>
      </c>
    </row>
    <row r="19" spans="2:12" ht="15.75" thickTop="1" x14ac:dyDescent="0.25">
      <c r="B19" s="35"/>
      <c r="C19" s="37" t="s">
        <v>0</v>
      </c>
      <c r="D19" s="38" t="s">
        <v>2</v>
      </c>
      <c r="E19" s="40" t="s">
        <v>5</v>
      </c>
      <c r="F19" s="41"/>
      <c r="H19" s="35"/>
      <c r="I19" s="37" t="s">
        <v>0</v>
      </c>
      <c r="J19" s="38" t="s">
        <v>2</v>
      </c>
      <c r="K19" s="40" t="s">
        <v>5</v>
      </c>
      <c r="L19" s="41"/>
    </row>
    <row r="20" spans="2:12" x14ac:dyDescent="0.25">
      <c r="B20" s="36"/>
      <c r="C20" s="36"/>
      <c r="D20" s="39"/>
      <c r="E20" s="24" t="s">
        <v>4</v>
      </c>
      <c r="F20" s="24" t="s">
        <v>1</v>
      </c>
      <c r="H20" s="36"/>
      <c r="I20" s="36"/>
      <c r="J20" s="39"/>
      <c r="K20" s="24" t="s">
        <v>4</v>
      </c>
      <c r="L20" s="24" t="s">
        <v>1</v>
      </c>
    </row>
    <row r="21" spans="2:12" x14ac:dyDescent="0.25">
      <c r="B21" s="3" t="s">
        <v>3</v>
      </c>
      <c r="C21" s="4">
        <v>133001</v>
      </c>
      <c r="D21" s="5">
        <v>2997</v>
      </c>
      <c r="E21" s="4">
        <f>D21-C21</f>
        <v>-130004</v>
      </c>
      <c r="F21" s="6">
        <f>(D21/C21)-1</f>
        <v>-0.97746633483958767</v>
      </c>
      <c r="H21" s="3" t="s">
        <v>3</v>
      </c>
      <c r="I21" s="4">
        <v>253919</v>
      </c>
      <c r="J21" s="5">
        <v>7359</v>
      </c>
      <c r="K21" s="4">
        <f>J21-I21</f>
        <v>-246560</v>
      </c>
      <c r="L21" s="6">
        <f>(J21/I21)-1</f>
        <v>-0.97101831686482698</v>
      </c>
    </row>
    <row r="22" spans="2:12" x14ac:dyDescent="0.25">
      <c r="D22" s="8"/>
      <c r="J22" s="8"/>
    </row>
    <row r="23" spans="2:12" x14ac:dyDescent="0.25">
      <c r="B23" s="9" t="s">
        <v>23</v>
      </c>
      <c r="C23" s="10">
        <v>5831</v>
      </c>
      <c r="D23" s="11">
        <v>217</v>
      </c>
      <c r="E23" s="10">
        <f t="shared" ref="E23:E31" si="4">D23-C23</f>
        <v>-5614</v>
      </c>
      <c r="F23" s="12">
        <f t="shared" ref="F23:F31" si="5">(D23/C23)-1</f>
        <v>-0.96278511404561828</v>
      </c>
      <c r="H23" s="9" t="s">
        <v>23</v>
      </c>
      <c r="I23" s="10">
        <v>12903</v>
      </c>
      <c r="J23" s="11">
        <v>688</v>
      </c>
      <c r="K23" s="10">
        <f t="shared" ref="K23:K31" si="6">J23-I23</f>
        <v>-12215</v>
      </c>
      <c r="L23" s="12">
        <f t="shared" ref="L23:L31" si="7">(J23/I23)-1</f>
        <v>-0.94667906688367043</v>
      </c>
    </row>
    <row r="24" spans="2:12" x14ac:dyDescent="0.25">
      <c r="B24" t="s">
        <v>16</v>
      </c>
      <c r="C24" s="13">
        <v>32831</v>
      </c>
      <c r="D24" s="14">
        <v>68</v>
      </c>
      <c r="E24" s="13">
        <f t="shared" si="4"/>
        <v>-32763</v>
      </c>
      <c r="F24" s="15">
        <f t="shared" si="5"/>
        <v>-0.99792878681733732</v>
      </c>
      <c r="H24" t="s">
        <v>16</v>
      </c>
      <c r="I24" s="13">
        <v>76817</v>
      </c>
      <c r="J24" s="14">
        <v>306</v>
      </c>
      <c r="K24" s="13">
        <f t="shared" si="6"/>
        <v>-76511</v>
      </c>
      <c r="L24" s="15">
        <f t="shared" si="7"/>
        <v>-0.99601650676282594</v>
      </c>
    </row>
    <row r="25" spans="2:12" x14ac:dyDescent="0.25">
      <c r="B25" s="9" t="s">
        <v>24</v>
      </c>
      <c r="C25" s="10">
        <v>17386</v>
      </c>
      <c r="D25" s="11">
        <v>493</v>
      </c>
      <c r="E25" s="10">
        <f t="shared" si="4"/>
        <v>-16893</v>
      </c>
      <c r="F25" s="12">
        <f t="shared" si="5"/>
        <v>-0.97164385137466924</v>
      </c>
      <c r="H25" s="9" t="s">
        <v>24</v>
      </c>
      <c r="I25" s="10">
        <v>42578</v>
      </c>
      <c r="J25" s="11">
        <v>1250</v>
      </c>
      <c r="K25" s="10">
        <f t="shared" si="6"/>
        <v>-41328</v>
      </c>
      <c r="L25" s="12">
        <f t="shared" si="7"/>
        <v>-0.9706421156465781</v>
      </c>
    </row>
    <row r="26" spans="2:12" x14ac:dyDescent="0.25">
      <c r="B26" t="s">
        <v>17</v>
      </c>
      <c r="C26" s="13">
        <v>4490</v>
      </c>
      <c r="D26" s="14">
        <v>106</v>
      </c>
      <c r="E26" s="13">
        <f t="shared" si="4"/>
        <v>-4384</v>
      </c>
      <c r="F26" s="15">
        <f t="shared" si="5"/>
        <v>-0.97639198218262802</v>
      </c>
      <c r="H26" t="s">
        <v>17</v>
      </c>
      <c r="I26" s="13">
        <v>9449</v>
      </c>
      <c r="J26" s="14">
        <v>299</v>
      </c>
      <c r="K26" s="13">
        <f t="shared" si="6"/>
        <v>-9150</v>
      </c>
      <c r="L26" s="15">
        <f t="shared" si="7"/>
        <v>-0.96835643983490316</v>
      </c>
    </row>
    <row r="27" spans="2:12" x14ac:dyDescent="0.25">
      <c r="B27" s="9" t="s">
        <v>25</v>
      </c>
      <c r="C27" s="10">
        <v>10073</v>
      </c>
      <c r="D27" s="11">
        <v>1400</v>
      </c>
      <c r="E27" s="10">
        <f t="shared" si="4"/>
        <v>-8673</v>
      </c>
      <c r="F27" s="12">
        <f t="shared" si="5"/>
        <v>-0.86101459346768583</v>
      </c>
      <c r="H27" s="9" t="s">
        <v>25</v>
      </c>
      <c r="I27" s="10">
        <v>17969</v>
      </c>
      <c r="J27" s="11">
        <v>2989</v>
      </c>
      <c r="K27" s="10">
        <f t="shared" si="6"/>
        <v>-14980</v>
      </c>
      <c r="L27" s="12">
        <f t="shared" si="7"/>
        <v>-0.83365796649785739</v>
      </c>
    </row>
    <row r="28" spans="2:12" x14ac:dyDescent="0.25">
      <c r="B28" t="s">
        <v>26</v>
      </c>
      <c r="C28" s="13">
        <v>19976</v>
      </c>
      <c r="D28" s="14">
        <v>104</v>
      </c>
      <c r="E28" s="13">
        <f t="shared" si="4"/>
        <v>-19872</v>
      </c>
      <c r="F28" s="15">
        <f t="shared" si="5"/>
        <v>-0.99479375250300361</v>
      </c>
      <c r="H28" t="s">
        <v>26</v>
      </c>
      <c r="I28" s="13">
        <v>40028</v>
      </c>
      <c r="J28" s="14">
        <v>401</v>
      </c>
      <c r="K28" s="13">
        <f t="shared" si="6"/>
        <v>-39627</v>
      </c>
      <c r="L28" s="15">
        <f t="shared" si="7"/>
        <v>-0.98998201259118612</v>
      </c>
    </row>
    <row r="29" spans="2:12" x14ac:dyDescent="0.25">
      <c r="B29" s="9" t="s">
        <v>18</v>
      </c>
      <c r="C29" s="10">
        <v>18910</v>
      </c>
      <c r="D29" s="11">
        <v>36</v>
      </c>
      <c r="E29" s="10">
        <f t="shared" si="4"/>
        <v>-18874</v>
      </c>
      <c r="F29" s="12">
        <f t="shared" si="5"/>
        <v>-0.9980962453728186</v>
      </c>
      <c r="H29" s="9" t="s">
        <v>18</v>
      </c>
      <c r="I29" s="10">
        <v>31694</v>
      </c>
      <c r="J29" s="11">
        <v>103</v>
      </c>
      <c r="K29" s="10">
        <f t="shared" si="6"/>
        <v>-31591</v>
      </c>
      <c r="L29" s="12">
        <f t="shared" si="7"/>
        <v>-0.99675017353442297</v>
      </c>
    </row>
    <row r="30" spans="2:12" x14ac:dyDescent="0.25">
      <c r="B30" t="s">
        <v>19</v>
      </c>
      <c r="C30" s="13">
        <v>2661</v>
      </c>
      <c r="D30" s="14">
        <v>3</v>
      </c>
      <c r="E30" s="13">
        <f t="shared" si="4"/>
        <v>-2658</v>
      </c>
      <c r="F30" s="15">
        <f t="shared" si="5"/>
        <v>-0.99887260428410374</v>
      </c>
      <c r="H30" t="s">
        <v>19</v>
      </c>
      <c r="I30" s="13">
        <v>4405</v>
      </c>
      <c r="J30" s="14">
        <v>21</v>
      </c>
      <c r="K30" s="13">
        <f t="shared" si="6"/>
        <v>-4384</v>
      </c>
      <c r="L30" s="15">
        <f t="shared" si="7"/>
        <v>-0.99523269012485815</v>
      </c>
    </row>
    <row r="31" spans="2:12" x14ac:dyDescent="0.25">
      <c r="B31" s="30" t="s">
        <v>30</v>
      </c>
      <c r="C31" s="31">
        <v>8760</v>
      </c>
      <c r="D31" s="32">
        <v>570</v>
      </c>
      <c r="E31" s="31">
        <f t="shared" si="4"/>
        <v>-8190</v>
      </c>
      <c r="F31" s="33">
        <f t="shared" si="5"/>
        <v>-0.93493150684931503</v>
      </c>
      <c r="H31" s="30" t="s">
        <v>30</v>
      </c>
      <c r="I31" s="31">
        <v>18076</v>
      </c>
      <c r="J31" s="32">
        <v>1302</v>
      </c>
      <c r="K31" s="31">
        <f t="shared" si="6"/>
        <v>-16774</v>
      </c>
      <c r="L31" s="33">
        <f t="shared" si="7"/>
        <v>-0.92797078999778715</v>
      </c>
    </row>
    <row r="32" spans="2:12" x14ac:dyDescent="0.25">
      <c r="B32" s="44"/>
      <c r="C32" s="13"/>
      <c r="D32" s="13"/>
      <c r="H32" s="44"/>
      <c r="I32" s="13"/>
      <c r="J32" s="13"/>
    </row>
    <row r="33" spans="2:12" x14ac:dyDescent="0.25">
      <c r="B33" s="2" t="s">
        <v>20</v>
      </c>
      <c r="C33" s="21">
        <v>34457</v>
      </c>
      <c r="D33" s="21">
        <v>2342</v>
      </c>
      <c r="E33" s="21">
        <f>D33-C33</f>
        <v>-32115</v>
      </c>
      <c r="F33" s="22">
        <f>(D33/C33)-1</f>
        <v>-0.93203122732681309</v>
      </c>
      <c r="H33" s="2" t="s">
        <v>20</v>
      </c>
      <c r="I33" s="21">
        <v>72525</v>
      </c>
      <c r="J33" s="21">
        <v>8440</v>
      </c>
      <c r="K33" s="21">
        <f>J33-I33</f>
        <v>-64085</v>
      </c>
      <c r="L33" s="22">
        <f>(J33/I33)-1</f>
        <v>-0.88362633574629434</v>
      </c>
    </row>
    <row r="35" spans="2:12" ht="52.5" customHeight="1" x14ac:dyDescent="0.25">
      <c r="B35" s="34" t="s">
        <v>22</v>
      </c>
      <c r="C35" s="34"/>
      <c r="D35" s="34"/>
      <c r="E35" s="34"/>
      <c r="F35" s="34"/>
    </row>
    <row r="37" spans="2:12" x14ac:dyDescent="0.25">
      <c r="B37" s="23" t="s">
        <v>21</v>
      </c>
      <c r="H37" s="23"/>
    </row>
  </sheetData>
  <mergeCells count="17">
    <mergeCell ref="B35:F35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  <mergeCell ref="H3:H4"/>
    <mergeCell ref="I3:I4"/>
  </mergeCells>
  <conditionalFormatting sqref="F1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{FF915A47-CA7F-4350-926F-B4DDFF548D68}</x14:id>
        </ext>
      </extLst>
    </cfRule>
  </conditionalFormatting>
  <conditionalFormatting sqref="F1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{D5A4E63A-44A0-42FB-B746-A76219B9D639}</x14:id>
        </ext>
      </extLst>
    </cfRule>
  </conditionalFormatting>
  <conditionalFormatting sqref="F1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{8FD08266-6CA5-4E29-8600-470023A50B28}</x14:id>
        </ext>
      </extLst>
    </cfRule>
  </conditionalFormatting>
  <conditionalFormatting sqref="F13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{61776410-3D69-4E9C-80E6-4F578E653C79}</x14:id>
        </ext>
      </extLst>
    </cfRule>
  </conditionalFormatting>
  <conditionalFormatting sqref="F12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{2144ADBF-2578-4219-800F-A459FEBE3B69}</x14:id>
        </ext>
      </extLst>
    </cfRule>
  </conditionalFormatting>
  <conditionalFormatting sqref="F11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{EADD44C8-24CF-4067-AE77-85B8325A9667}</x14:id>
        </ext>
      </extLst>
    </cfRule>
  </conditionalFormatting>
  <conditionalFormatting sqref="F1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{56D243F4-561E-449A-BCE7-962090754D63}</x14:id>
        </ext>
      </extLst>
    </cfRule>
  </conditionalFormatting>
  <conditionalFormatting sqref="F9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{BFFED39F-7B47-492A-859A-D890F847EF14}</x14:id>
        </ext>
      </extLst>
    </cfRule>
  </conditionalFormatting>
  <conditionalFormatting sqref="F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{57F2FACC-FB57-46BD-9AD0-A737C81C8964}</x14:id>
        </ext>
      </extLst>
    </cfRule>
  </conditionalFormatting>
  <conditionalFormatting sqref="F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{BBA3DAB7-6D68-4F78-A286-85310C721653}</x14:id>
        </ext>
      </extLst>
    </cfRule>
  </conditionalFormatting>
  <conditionalFormatting sqref="F7:F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{B0F06B07-0EB5-49DD-B821-24CDDFC5AF7D}</x14:id>
        </ext>
      </extLst>
    </cfRule>
  </conditionalFormatting>
  <conditionalFormatting sqref="F21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{F3C46CCA-EC02-45DE-8F13-89E986116D74}</x14:id>
        </ext>
      </extLst>
    </cfRule>
  </conditionalFormatting>
  <conditionalFormatting sqref="F21:F33 F7:F16 F5"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{F66EB7AF-DDB7-47EB-93F0-ACEC09622E97}</x14:id>
        </ext>
      </extLst>
    </cfRule>
  </conditionalFormatting>
  <conditionalFormatting sqref="F21:F33 F5:F1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{814E07AD-E253-495A-9DE8-182694EB863E}</x14:id>
        </ext>
      </extLst>
    </cfRule>
  </conditionalFormatting>
  <conditionalFormatting sqref="F21:F33 F5:F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{6D390920-8B72-49BB-8D23-FBBFE56B9C70}</x14:id>
        </ext>
      </extLst>
    </cfRule>
  </conditionalFormatting>
  <conditionalFormatting sqref="F7:F16 F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{04A562A1-80A2-46BD-9437-41A8CCAE8934}</x14:id>
        </ext>
      </extLst>
    </cfRule>
  </conditionalFormatting>
  <conditionalFormatting sqref="L1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{9643AA17-7335-4CBF-B7A0-F709D8028E5D}</x14:id>
        </ext>
      </extLst>
    </cfRule>
  </conditionalFormatting>
  <conditionalFormatting sqref="L15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{F04357C3-95E0-48F2-8547-AE3EE1267CED}</x14:id>
        </ext>
      </extLst>
    </cfRule>
  </conditionalFormatting>
  <conditionalFormatting sqref="L1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{A75423DB-6DB8-4E6C-A22C-89A3BCD071D9}</x14:id>
        </ext>
      </extLst>
    </cfRule>
  </conditionalFormatting>
  <conditionalFormatting sqref="L13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{CCE98350-F933-4CDB-BF77-6FF463E70180}</x14:id>
        </ext>
      </extLst>
    </cfRule>
  </conditionalFormatting>
  <conditionalFormatting sqref="L12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{87FDB1A8-764C-4264-BC00-E1A15D3C0DD0}</x14:id>
        </ext>
      </extLst>
    </cfRule>
  </conditionalFormatting>
  <conditionalFormatting sqref="L11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{154896EF-275B-42B0-B40B-61BFAF3928C2}</x14:id>
        </ext>
      </extLst>
    </cfRule>
  </conditionalFormatting>
  <conditionalFormatting sqref="L1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{C7565393-AAF5-439F-A173-7B19A16CB035}</x14:id>
        </ext>
      </extLst>
    </cfRule>
  </conditionalFormatting>
  <conditionalFormatting sqref="L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{7CDB2844-3F29-4D63-B3C2-7B82E461963C}</x14:id>
        </ext>
      </extLst>
    </cfRule>
  </conditionalFormatting>
  <conditionalFormatting sqref="L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{C6257616-D328-4B2D-82E6-86562E7EDA1B}</x14:id>
        </ext>
      </extLst>
    </cfRule>
  </conditionalFormatting>
  <conditionalFormatting sqref="L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{169B1C91-AEE7-45DF-8C38-96FB9DBA6940}</x14:id>
        </ext>
      </extLst>
    </cfRule>
  </conditionalFormatting>
  <conditionalFormatting sqref="L7:L1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{1B630D0F-A81E-4C47-A274-CFF8C74FE586}</x14:id>
        </ext>
      </extLst>
    </cfRule>
  </conditionalFormatting>
  <conditionalFormatting sqref="L2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{CF5B7C43-936D-4CC7-AA62-3E4CBAD97830}</x14:id>
        </ext>
      </extLst>
    </cfRule>
  </conditionalFormatting>
  <conditionalFormatting sqref="L21:L33 L7:L16 L5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{493CD02F-F5DC-4D7A-9A8B-FEB8A9095BB2}</x14:id>
        </ext>
      </extLst>
    </cfRule>
  </conditionalFormatting>
  <conditionalFormatting sqref="L21:L33 L5:L1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{92739711-3E3F-4620-BAA3-3F32A2C3DDEF}</x14:id>
        </ext>
      </extLst>
    </cfRule>
  </conditionalFormatting>
  <conditionalFormatting sqref="L21:L33 L5:L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{9E42C171-D04F-4BFA-91CC-FAE9C20DE889}</x14:id>
        </ext>
      </extLst>
    </cfRule>
  </conditionalFormatting>
  <conditionalFormatting sqref="L7:L16 L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{B6A6991D-A051-4292-8D23-E7C2A55F018D}</x14:id>
        </ext>
      </extLst>
    </cfRule>
  </conditionalFormatting>
  <pageMargins left="0.7" right="0.7" top="0.75" bottom="0.75" header="0.3" footer="0.3"/>
  <ignoredErrors>
    <ignoredError sqref="C19:D20 I19:J20 I3:J4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915A47-CA7F-4350-926F-B4DDFF548D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D5A4E63A-44A0-42FB-B746-A76219B9D6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8FD08266-6CA5-4E29-8600-470023A50B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61776410-3D69-4E9C-80E6-4F578E653C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2144ADBF-2578-4219-800F-A459FEBE3B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EADD44C8-24CF-4067-AE77-85B8325A96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56D243F4-561E-449A-BCE7-962090754D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BFFED39F-7B47-492A-859A-D890F847EF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57F2FACC-FB57-46BD-9AD0-A737C81C89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BBA3DAB7-6D68-4F78-A286-85310C7216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B0F06B07-0EB5-49DD-B821-24CDDFC5AF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F3C46CCA-EC02-45DE-8F13-89E986116D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F66EB7AF-DDB7-47EB-93F0-ACEC09622E9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F21:F33 F7:F16 F5</xm:sqref>
        </x14:conditionalFormatting>
        <x14:conditionalFormatting xmlns:xm="http://schemas.microsoft.com/office/excel/2006/main">
          <x14:cfRule type="dataBar" id="{814E07AD-E253-495A-9DE8-182694EB86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6D390920-8B72-49BB-8D23-FBBFE56B9C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04A562A1-80A2-46BD-9437-41A8CCAE89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9643AA17-7335-4CBF-B7A0-F709D8028E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F04357C3-95E0-48F2-8547-AE3EE1267C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A75423DB-6DB8-4E6C-A22C-89A3BCD071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CCE98350-F933-4CDB-BF77-6FF463E701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87FDB1A8-764C-4264-BC00-E1A15D3C0D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154896EF-275B-42B0-B40B-61BFAF3928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C7565393-AAF5-439F-A173-7B19A16CB0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7CDB2844-3F29-4D63-B3C2-7B82E46196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C6257616-D328-4B2D-82E6-86562E7EDA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169B1C91-AEE7-45DF-8C38-96FB9DBA69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1B630D0F-A81E-4C47-A274-CFF8C74FE5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CF5B7C43-936D-4CC7-AA62-3E4CBAD978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493CD02F-F5DC-4D7A-9A8B-FEB8A9095BB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L21:L33 L7:L16 L5</xm:sqref>
        </x14:conditionalFormatting>
        <x14:conditionalFormatting xmlns:xm="http://schemas.microsoft.com/office/excel/2006/main">
          <x14:cfRule type="dataBar" id="{92739711-3E3F-4620-BAA3-3F32A2C3DD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9E42C171-D04F-4BFA-91CC-FAE9C20DE8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B6A6991D-A051-4292-8D23-E7C2A55F01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18829D3988C4EA74B100621E9B066" ma:contentTypeVersion="4" ma:contentTypeDescription="Create a new document." ma:contentTypeScope="" ma:versionID="15d0b67acd21cc8d0dcd44d46d55927e">
  <xsd:schema xmlns:xsd="http://www.w3.org/2001/XMLSchema" xmlns:xs="http://www.w3.org/2001/XMLSchema" xmlns:p="http://schemas.microsoft.com/office/2006/metadata/properties" xmlns:ns2="6381f6f5-23f2-4f30-9760-04421f287b84" targetNamespace="http://schemas.microsoft.com/office/2006/metadata/properties" ma:root="true" ma:fieldsID="fe489df3039396a336a57b5a284c3abe" ns2:_="">
    <xsd:import namespace="6381f6f5-23f2-4f30-9760-04421f287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1f6f5-23f2-4f30-9760-04421f287b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37129D-B0EF-4765-B873-621BCD93592A}"/>
</file>

<file path=customXml/itemProps2.xml><?xml version="1.0" encoding="utf-8"?>
<ds:datastoreItem xmlns:ds="http://schemas.openxmlformats.org/officeDocument/2006/customXml" ds:itemID="{B3F4F92E-B94E-46AB-AF9D-20958F7D0908}"/>
</file>

<file path=customXml/itemProps3.xml><?xml version="1.0" encoding="utf-8"?>
<ds:datastoreItem xmlns:ds="http://schemas.openxmlformats.org/officeDocument/2006/customXml" ds:itemID="{701863F9-F74C-43CB-9CA9-DFB43887F9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</vt:lpstr>
      <vt:lpstr>Feb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2021-02-10T01:04:59Z</cp:lastPrinted>
  <dcterms:created xsi:type="dcterms:W3CDTF">2021-02-09T17:49:14Z</dcterms:created>
  <dcterms:modified xsi:type="dcterms:W3CDTF">2021-03-09T13:28:14Z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0x010100CAD18829D3988C4EA74B100621E9B066</vt:lpwstr>
  </property>
</Properties>
</file>