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ddny\Desktop\Júlí 2019 frétt\"/>
    </mc:Choice>
  </mc:AlternateContent>
  <bookViews>
    <workbookView xWindow="0" yWindow="0" windowWidth="28800" windowHeight="10500" activeTab="6"/>
  </bookViews>
  <sheets>
    <sheet name="Jan" sheetId="1" r:id="rId1"/>
    <sheet name="Feb" sheetId="2" r:id="rId2"/>
    <sheet name="Mar" sheetId="3" r:id="rId3"/>
    <sheet name="Apr" sheetId="7" r:id="rId4"/>
    <sheet name="Maí" sheetId="8" r:id="rId5"/>
    <sheet name="Jún" sheetId="9" r:id="rId6"/>
    <sheet name="Júl" sheetId="10" r:id="rId7"/>
    <sheet name="10 stærstu þjóðernin" sheetId="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0" l="1"/>
  <c r="K50" i="10"/>
  <c r="F50" i="10"/>
  <c r="E50" i="10"/>
  <c r="J48" i="10"/>
  <c r="I48" i="10"/>
  <c r="D48" i="10"/>
  <c r="C48" i="10"/>
  <c r="L47" i="10"/>
  <c r="K47" i="10"/>
  <c r="F47" i="10"/>
  <c r="E47" i="10"/>
  <c r="L46" i="10"/>
  <c r="K46" i="10"/>
  <c r="F46" i="10"/>
  <c r="E46" i="10"/>
  <c r="L45" i="10"/>
  <c r="K45" i="10"/>
  <c r="F45" i="10"/>
  <c r="E45" i="10"/>
  <c r="L44" i="10"/>
  <c r="K44" i="10"/>
  <c r="F44" i="10"/>
  <c r="E44" i="10"/>
  <c r="L43" i="10"/>
  <c r="K43" i="10"/>
  <c r="F43" i="10"/>
  <c r="E43" i="10"/>
  <c r="L42" i="10"/>
  <c r="K42" i="10"/>
  <c r="F42" i="10"/>
  <c r="E42" i="10"/>
  <c r="L41" i="10"/>
  <c r="K41" i="10"/>
  <c r="F41" i="10"/>
  <c r="E41" i="10"/>
  <c r="L40" i="10"/>
  <c r="K40" i="10"/>
  <c r="F40" i="10"/>
  <c r="E40" i="10"/>
  <c r="L39" i="10"/>
  <c r="K39" i="10"/>
  <c r="F39" i="10"/>
  <c r="E39" i="10"/>
  <c r="J34" i="10"/>
  <c r="I34" i="10"/>
  <c r="D34" i="10"/>
  <c r="C34" i="10"/>
  <c r="L33" i="10"/>
  <c r="K33" i="10"/>
  <c r="F33" i="10"/>
  <c r="E33" i="10"/>
  <c r="L32" i="10"/>
  <c r="K32" i="10"/>
  <c r="F32" i="10"/>
  <c r="E32" i="10"/>
  <c r="L31" i="10"/>
  <c r="K31" i="10"/>
  <c r="F31" i="10"/>
  <c r="E31" i="10"/>
  <c r="L30" i="10"/>
  <c r="K30" i="10"/>
  <c r="F30" i="10"/>
  <c r="E30" i="10"/>
  <c r="L29" i="10"/>
  <c r="K29" i="10"/>
  <c r="F29" i="10"/>
  <c r="E29" i="10"/>
  <c r="L28" i="10"/>
  <c r="K28" i="10"/>
  <c r="F28" i="10"/>
  <c r="E28" i="10"/>
  <c r="L27" i="10"/>
  <c r="K27" i="10"/>
  <c r="F27" i="10"/>
  <c r="E27" i="10"/>
  <c r="L26" i="10"/>
  <c r="K26" i="10"/>
  <c r="F26" i="10"/>
  <c r="E26" i="10"/>
  <c r="L25" i="10"/>
  <c r="K25" i="10"/>
  <c r="F25" i="10"/>
  <c r="E25" i="10"/>
  <c r="L24" i="10"/>
  <c r="K24" i="10"/>
  <c r="F24" i="10"/>
  <c r="E24" i="10"/>
  <c r="L23" i="10"/>
  <c r="K23" i="10"/>
  <c r="F23" i="10"/>
  <c r="E23" i="10"/>
  <c r="L22" i="10"/>
  <c r="K22" i="10"/>
  <c r="F22" i="10"/>
  <c r="E22" i="10"/>
  <c r="L21" i="10"/>
  <c r="K21" i="10"/>
  <c r="F21" i="10"/>
  <c r="E21" i="10"/>
  <c r="L20" i="10"/>
  <c r="K20" i="10"/>
  <c r="F20" i="10"/>
  <c r="E20" i="10"/>
  <c r="L19" i="10"/>
  <c r="K19" i="10"/>
  <c r="F19" i="10"/>
  <c r="E19" i="10"/>
  <c r="L18" i="10"/>
  <c r="K18" i="10"/>
  <c r="F18" i="10"/>
  <c r="E18" i="10"/>
  <c r="L17" i="10"/>
  <c r="K17" i="10"/>
  <c r="F17" i="10"/>
  <c r="E17" i="10"/>
  <c r="L16" i="10"/>
  <c r="K16" i="10"/>
  <c r="F16" i="10"/>
  <c r="E16" i="10"/>
  <c r="L15" i="10"/>
  <c r="K15" i="10"/>
  <c r="F15" i="10"/>
  <c r="E15" i="10"/>
  <c r="L14" i="10"/>
  <c r="K14" i="10"/>
  <c r="F14" i="10"/>
  <c r="E14" i="10"/>
  <c r="L13" i="10"/>
  <c r="K13" i="10"/>
  <c r="F13" i="10"/>
  <c r="E13" i="10"/>
  <c r="L12" i="10"/>
  <c r="K12" i="10"/>
  <c r="F12" i="10"/>
  <c r="E12" i="10"/>
  <c r="L11" i="10"/>
  <c r="K11" i="10"/>
  <c r="F11" i="10"/>
  <c r="E11" i="10"/>
  <c r="L10" i="10"/>
  <c r="K10" i="10"/>
  <c r="F10" i="10"/>
  <c r="E10" i="10"/>
  <c r="L9" i="10"/>
  <c r="K9" i="10"/>
  <c r="F9" i="10"/>
  <c r="E9" i="10"/>
  <c r="L8" i="10"/>
  <c r="K8" i="10"/>
  <c r="F8" i="10"/>
  <c r="E8" i="10"/>
  <c r="L7" i="10"/>
  <c r="K7" i="10"/>
  <c r="F7" i="10"/>
  <c r="E7" i="10"/>
  <c r="L6" i="10"/>
  <c r="K6" i="10"/>
  <c r="F6" i="10"/>
  <c r="E6" i="10"/>
  <c r="L5" i="10"/>
  <c r="K5" i="10"/>
  <c r="F5" i="10"/>
  <c r="E5" i="10"/>
  <c r="K34" i="10" l="1"/>
  <c r="L34" i="10"/>
  <c r="L48" i="10"/>
  <c r="F48" i="10"/>
  <c r="E34" i="10"/>
  <c r="F34" i="10"/>
  <c r="E48" i="10"/>
  <c r="K48" i="10"/>
  <c r="D48" i="9"/>
  <c r="L50" i="9"/>
  <c r="K50" i="9"/>
  <c r="F50" i="9"/>
  <c r="E50" i="9"/>
  <c r="J48" i="9"/>
  <c r="I48" i="9"/>
  <c r="C48" i="9"/>
  <c r="L47" i="9"/>
  <c r="K47" i="9"/>
  <c r="F47" i="9"/>
  <c r="E47" i="9"/>
  <c r="L46" i="9"/>
  <c r="K46" i="9"/>
  <c r="F46" i="9"/>
  <c r="E46" i="9"/>
  <c r="L45" i="9"/>
  <c r="K45" i="9"/>
  <c r="F45" i="9"/>
  <c r="E45" i="9"/>
  <c r="L44" i="9"/>
  <c r="K44" i="9"/>
  <c r="F44" i="9"/>
  <c r="E44" i="9"/>
  <c r="L43" i="9"/>
  <c r="K43" i="9"/>
  <c r="F43" i="9"/>
  <c r="E43" i="9"/>
  <c r="L42" i="9"/>
  <c r="K42" i="9"/>
  <c r="F42" i="9"/>
  <c r="E42" i="9"/>
  <c r="L41" i="9"/>
  <c r="K41" i="9"/>
  <c r="F41" i="9"/>
  <c r="E41" i="9"/>
  <c r="L40" i="9"/>
  <c r="K40" i="9"/>
  <c r="F40" i="9"/>
  <c r="E40" i="9"/>
  <c r="L39" i="9"/>
  <c r="K39" i="9"/>
  <c r="F39" i="9"/>
  <c r="E39" i="9"/>
  <c r="J34" i="9"/>
  <c r="I34" i="9"/>
  <c r="D34" i="9"/>
  <c r="C34" i="9"/>
  <c r="L33" i="9"/>
  <c r="K33" i="9"/>
  <c r="F33" i="9"/>
  <c r="E33" i="9"/>
  <c r="L32" i="9"/>
  <c r="K32" i="9"/>
  <c r="F32" i="9"/>
  <c r="E32" i="9"/>
  <c r="L31" i="9"/>
  <c r="K31" i="9"/>
  <c r="F31" i="9"/>
  <c r="E31" i="9"/>
  <c r="L30" i="9"/>
  <c r="K30" i="9"/>
  <c r="F30" i="9"/>
  <c r="E30" i="9"/>
  <c r="L29" i="9"/>
  <c r="K29" i="9"/>
  <c r="F29" i="9"/>
  <c r="E29" i="9"/>
  <c r="L28" i="9"/>
  <c r="K28" i="9"/>
  <c r="F28" i="9"/>
  <c r="E28" i="9"/>
  <c r="L27" i="9"/>
  <c r="K27" i="9"/>
  <c r="F27" i="9"/>
  <c r="E27" i="9"/>
  <c r="L26" i="9"/>
  <c r="K26" i="9"/>
  <c r="F26" i="9"/>
  <c r="E26" i="9"/>
  <c r="L25" i="9"/>
  <c r="K25" i="9"/>
  <c r="F25" i="9"/>
  <c r="E25" i="9"/>
  <c r="L24" i="9"/>
  <c r="K24" i="9"/>
  <c r="F24" i="9"/>
  <c r="E24" i="9"/>
  <c r="L23" i="9"/>
  <c r="K23" i="9"/>
  <c r="F23" i="9"/>
  <c r="E23" i="9"/>
  <c r="L22" i="9"/>
  <c r="K22" i="9"/>
  <c r="F22" i="9"/>
  <c r="E22" i="9"/>
  <c r="L21" i="9"/>
  <c r="K21" i="9"/>
  <c r="F21" i="9"/>
  <c r="E21" i="9"/>
  <c r="L20" i="9"/>
  <c r="K20" i="9"/>
  <c r="F20" i="9"/>
  <c r="E20" i="9"/>
  <c r="L19" i="9"/>
  <c r="K19" i="9"/>
  <c r="F19" i="9"/>
  <c r="E19" i="9"/>
  <c r="L18" i="9"/>
  <c r="K18" i="9"/>
  <c r="F18" i="9"/>
  <c r="E18" i="9"/>
  <c r="L17" i="9"/>
  <c r="K17" i="9"/>
  <c r="F17" i="9"/>
  <c r="E17" i="9"/>
  <c r="L16" i="9"/>
  <c r="K16" i="9"/>
  <c r="F16" i="9"/>
  <c r="E16" i="9"/>
  <c r="L15" i="9"/>
  <c r="K15" i="9"/>
  <c r="F15" i="9"/>
  <c r="E15" i="9"/>
  <c r="L14" i="9"/>
  <c r="K14" i="9"/>
  <c r="F14" i="9"/>
  <c r="E14" i="9"/>
  <c r="L13" i="9"/>
  <c r="K13" i="9"/>
  <c r="F13" i="9"/>
  <c r="E13" i="9"/>
  <c r="L12" i="9"/>
  <c r="K12" i="9"/>
  <c r="F12" i="9"/>
  <c r="E12" i="9"/>
  <c r="L11" i="9"/>
  <c r="K11" i="9"/>
  <c r="F11" i="9"/>
  <c r="E11" i="9"/>
  <c r="L10" i="9"/>
  <c r="K10" i="9"/>
  <c r="F10" i="9"/>
  <c r="E10" i="9"/>
  <c r="L9" i="9"/>
  <c r="K9" i="9"/>
  <c r="F9" i="9"/>
  <c r="E9" i="9"/>
  <c r="L8" i="9"/>
  <c r="K8" i="9"/>
  <c r="F8" i="9"/>
  <c r="E8" i="9"/>
  <c r="L7" i="9"/>
  <c r="K7" i="9"/>
  <c r="F7" i="9"/>
  <c r="E7" i="9"/>
  <c r="L6" i="9"/>
  <c r="K6" i="9"/>
  <c r="F6" i="9"/>
  <c r="E6" i="9"/>
  <c r="L5" i="9"/>
  <c r="K5" i="9"/>
  <c r="F5" i="9"/>
  <c r="E5" i="9"/>
  <c r="K34" i="9" l="1"/>
  <c r="L34" i="9"/>
  <c r="L48" i="9"/>
  <c r="F48" i="9"/>
  <c r="E34" i="9"/>
  <c r="F34" i="9"/>
  <c r="E48" i="9"/>
  <c r="K48" i="9"/>
  <c r="L50" i="8" l="1"/>
  <c r="K50" i="8"/>
  <c r="F50" i="8"/>
  <c r="E50" i="8"/>
  <c r="J48" i="8"/>
  <c r="I48" i="8"/>
  <c r="D48" i="8"/>
  <c r="C48" i="8"/>
  <c r="L47" i="8"/>
  <c r="K47" i="8"/>
  <c r="F47" i="8"/>
  <c r="E47" i="8"/>
  <c r="L46" i="8"/>
  <c r="K46" i="8"/>
  <c r="F46" i="8"/>
  <c r="E46" i="8"/>
  <c r="L45" i="8"/>
  <c r="K45" i="8"/>
  <c r="F45" i="8"/>
  <c r="E45" i="8"/>
  <c r="L44" i="8"/>
  <c r="K44" i="8"/>
  <c r="F44" i="8"/>
  <c r="E44" i="8"/>
  <c r="L43" i="8"/>
  <c r="K43" i="8"/>
  <c r="F43" i="8"/>
  <c r="E43" i="8"/>
  <c r="L42" i="8"/>
  <c r="K42" i="8"/>
  <c r="F42" i="8"/>
  <c r="E42" i="8"/>
  <c r="L41" i="8"/>
  <c r="K41" i="8"/>
  <c r="F41" i="8"/>
  <c r="E41" i="8"/>
  <c r="L40" i="8"/>
  <c r="K40" i="8"/>
  <c r="F40" i="8"/>
  <c r="E40" i="8"/>
  <c r="L39" i="8"/>
  <c r="K39" i="8"/>
  <c r="F39" i="8"/>
  <c r="E39" i="8"/>
  <c r="J34" i="8"/>
  <c r="I34" i="8"/>
  <c r="D34" i="8"/>
  <c r="C34" i="8"/>
  <c r="L33" i="8"/>
  <c r="K33" i="8"/>
  <c r="F33" i="8"/>
  <c r="E33" i="8"/>
  <c r="L32" i="8"/>
  <c r="K32" i="8"/>
  <c r="F32" i="8"/>
  <c r="E32" i="8"/>
  <c r="L31" i="8"/>
  <c r="K31" i="8"/>
  <c r="F31" i="8"/>
  <c r="E31" i="8"/>
  <c r="L30" i="8"/>
  <c r="K30" i="8"/>
  <c r="F30" i="8"/>
  <c r="E30" i="8"/>
  <c r="L29" i="8"/>
  <c r="K29" i="8"/>
  <c r="F29" i="8"/>
  <c r="E29" i="8"/>
  <c r="L28" i="8"/>
  <c r="K28" i="8"/>
  <c r="F28" i="8"/>
  <c r="E28" i="8"/>
  <c r="L27" i="8"/>
  <c r="K27" i="8"/>
  <c r="F27" i="8"/>
  <c r="E27" i="8"/>
  <c r="L26" i="8"/>
  <c r="K26" i="8"/>
  <c r="F26" i="8"/>
  <c r="E26" i="8"/>
  <c r="L25" i="8"/>
  <c r="K25" i="8"/>
  <c r="F25" i="8"/>
  <c r="E25" i="8"/>
  <c r="L24" i="8"/>
  <c r="K24" i="8"/>
  <c r="F24" i="8"/>
  <c r="E24" i="8"/>
  <c r="L23" i="8"/>
  <c r="K23" i="8"/>
  <c r="F23" i="8"/>
  <c r="E23" i="8"/>
  <c r="L22" i="8"/>
  <c r="K22" i="8"/>
  <c r="F22" i="8"/>
  <c r="E22" i="8"/>
  <c r="L21" i="8"/>
  <c r="K21" i="8"/>
  <c r="F21" i="8"/>
  <c r="E21" i="8"/>
  <c r="L20" i="8"/>
  <c r="K20" i="8"/>
  <c r="F20" i="8"/>
  <c r="E20" i="8"/>
  <c r="L19" i="8"/>
  <c r="K19" i="8"/>
  <c r="F19" i="8"/>
  <c r="E19" i="8"/>
  <c r="L18" i="8"/>
  <c r="K18" i="8"/>
  <c r="F18" i="8"/>
  <c r="E18" i="8"/>
  <c r="L17" i="8"/>
  <c r="K17" i="8"/>
  <c r="F17" i="8"/>
  <c r="E17" i="8"/>
  <c r="L16" i="8"/>
  <c r="K16" i="8"/>
  <c r="F16" i="8"/>
  <c r="E16" i="8"/>
  <c r="L15" i="8"/>
  <c r="K15" i="8"/>
  <c r="F15" i="8"/>
  <c r="E15" i="8"/>
  <c r="L14" i="8"/>
  <c r="K14" i="8"/>
  <c r="F14" i="8"/>
  <c r="E14" i="8"/>
  <c r="L13" i="8"/>
  <c r="K13" i="8"/>
  <c r="F13" i="8"/>
  <c r="E13" i="8"/>
  <c r="L12" i="8"/>
  <c r="K12" i="8"/>
  <c r="F12" i="8"/>
  <c r="E12" i="8"/>
  <c r="L11" i="8"/>
  <c r="K11" i="8"/>
  <c r="F11" i="8"/>
  <c r="E11" i="8"/>
  <c r="L10" i="8"/>
  <c r="K10" i="8"/>
  <c r="F10" i="8"/>
  <c r="E10" i="8"/>
  <c r="L9" i="8"/>
  <c r="K9" i="8"/>
  <c r="F9" i="8"/>
  <c r="E9" i="8"/>
  <c r="L8" i="8"/>
  <c r="K8" i="8"/>
  <c r="F8" i="8"/>
  <c r="E8" i="8"/>
  <c r="L7" i="8"/>
  <c r="K7" i="8"/>
  <c r="F7" i="8"/>
  <c r="E7" i="8"/>
  <c r="L6" i="8"/>
  <c r="K6" i="8"/>
  <c r="F6" i="8"/>
  <c r="E6" i="8"/>
  <c r="L5" i="8"/>
  <c r="K5" i="8"/>
  <c r="K34" i="8" s="1"/>
  <c r="F5" i="8"/>
  <c r="E5" i="8"/>
  <c r="L34" i="8" l="1"/>
  <c r="L48" i="8"/>
  <c r="F48" i="8"/>
  <c r="E34" i="8"/>
  <c r="F34" i="8"/>
  <c r="E48" i="8"/>
  <c r="K48" i="8"/>
  <c r="H25" i="6"/>
  <c r="H26" i="6"/>
  <c r="H27" i="6"/>
  <c r="H28" i="6"/>
  <c r="H33" i="6"/>
  <c r="H24" i="6"/>
  <c r="L50" i="7"/>
  <c r="K50" i="7"/>
  <c r="F50" i="7"/>
  <c r="E50" i="7"/>
  <c r="J48" i="7"/>
  <c r="I48" i="7"/>
  <c r="D48" i="7"/>
  <c r="C48" i="7"/>
  <c r="L47" i="7"/>
  <c r="K47" i="7"/>
  <c r="F47" i="7"/>
  <c r="E47" i="7"/>
  <c r="L46" i="7"/>
  <c r="K46" i="7"/>
  <c r="F46" i="7"/>
  <c r="E46" i="7"/>
  <c r="L45" i="7"/>
  <c r="K45" i="7"/>
  <c r="F45" i="7"/>
  <c r="E45" i="7"/>
  <c r="L44" i="7"/>
  <c r="K44" i="7"/>
  <c r="F44" i="7"/>
  <c r="E44" i="7"/>
  <c r="L43" i="7"/>
  <c r="K43" i="7"/>
  <c r="F43" i="7"/>
  <c r="E43" i="7"/>
  <c r="L42" i="7"/>
  <c r="K42" i="7"/>
  <c r="F42" i="7"/>
  <c r="E42" i="7"/>
  <c r="L41" i="7"/>
  <c r="K41" i="7"/>
  <c r="F41" i="7"/>
  <c r="E41" i="7"/>
  <c r="L40" i="7"/>
  <c r="K40" i="7"/>
  <c r="F40" i="7"/>
  <c r="E40" i="7"/>
  <c r="L39" i="7"/>
  <c r="K39" i="7"/>
  <c r="F39" i="7"/>
  <c r="E39" i="7"/>
  <c r="J34" i="7"/>
  <c r="I34" i="7"/>
  <c r="D34" i="7"/>
  <c r="C34" i="7"/>
  <c r="L33" i="7"/>
  <c r="K33" i="7"/>
  <c r="F33" i="7"/>
  <c r="E33" i="7"/>
  <c r="L32" i="7"/>
  <c r="K32" i="7"/>
  <c r="F32" i="7"/>
  <c r="E32" i="7"/>
  <c r="L31" i="7"/>
  <c r="K31" i="7"/>
  <c r="F31" i="7"/>
  <c r="E31" i="7"/>
  <c r="L30" i="7"/>
  <c r="K30" i="7"/>
  <c r="F30" i="7"/>
  <c r="E30" i="7"/>
  <c r="L29" i="7"/>
  <c r="K29" i="7"/>
  <c r="F29" i="7"/>
  <c r="E29" i="7"/>
  <c r="L28" i="7"/>
  <c r="K28" i="7"/>
  <c r="F28" i="7"/>
  <c r="E28" i="7"/>
  <c r="L27" i="7"/>
  <c r="K27" i="7"/>
  <c r="F27" i="7"/>
  <c r="E27" i="7"/>
  <c r="L26" i="7"/>
  <c r="K26" i="7"/>
  <c r="F26" i="7"/>
  <c r="E26" i="7"/>
  <c r="L25" i="7"/>
  <c r="K25" i="7"/>
  <c r="F25" i="7"/>
  <c r="E25" i="7"/>
  <c r="L24" i="7"/>
  <c r="K24" i="7"/>
  <c r="F24" i="7"/>
  <c r="E24" i="7"/>
  <c r="L23" i="7"/>
  <c r="K23" i="7"/>
  <c r="F23" i="7"/>
  <c r="E23" i="7"/>
  <c r="L22" i="7"/>
  <c r="K22" i="7"/>
  <c r="F22" i="7"/>
  <c r="E22" i="7"/>
  <c r="L21" i="7"/>
  <c r="K21" i="7"/>
  <c r="F21" i="7"/>
  <c r="E21" i="7"/>
  <c r="L20" i="7"/>
  <c r="K20" i="7"/>
  <c r="F20" i="7"/>
  <c r="E20" i="7"/>
  <c r="L19" i="7"/>
  <c r="K19" i="7"/>
  <c r="F19" i="7"/>
  <c r="E19" i="7"/>
  <c r="L18" i="7"/>
  <c r="K18" i="7"/>
  <c r="F18" i="7"/>
  <c r="E18" i="7"/>
  <c r="L17" i="7"/>
  <c r="K17" i="7"/>
  <c r="F17" i="7"/>
  <c r="E17" i="7"/>
  <c r="L16" i="7"/>
  <c r="K16" i="7"/>
  <c r="F16" i="7"/>
  <c r="E16" i="7"/>
  <c r="L15" i="7"/>
  <c r="K15" i="7"/>
  <c r="F15" i="7"/>
  <c r="E15" i="7"/>
  <c r="L14" i="7"/>
  <c r="K14" i="7"/>
  <c r="F14" i="7"/>
  <c r="E14" i="7"/>
  <c r="L13" i="7"/>
  <c r="K13" i="7"/>
  <c r="F13" i="7"/>
  <c r="E13" i="7"/>
  <c r="L12" i="7"/>
  <c r="K12" i="7"/>
  <c r="F12" i="7"/>
  <c r="E12" i="7"/>
  <c r="L11" i="7"/>
  <c r="K11" i="7"/>
  <c r="F11" i="7"/>
  <c r="E11" i="7"/>
  <c r="L10" i="7"/>
  <c r="K10" i="7"/>
  <c r="F10" i="7"/>
  <c r="E10" i="7"/>
  <c r="L9" i="7"/>
  <c r="K9" i="7"/>
  <c r="F9" i="7"/>
  <c r="E9" i="7"/>
  <c r="L8" i="7"/>
  <c r="K8" i="7"/>
  <c r="F8" i="7"/>
  <c r="E8" i="7"/>
  <c r="L7" i="7"/>
  <c r="K7" i="7"/>
  <c r="F7" i="7"/>
  <c r="E7" i="7"/>
  <c r="L6" i="7"/>
  <c r="K6" i="7"/>
  <c r="F6" i="7"/>
  <c r="E6" i="7"/>
  <c r="L5" i="7"/>
  <c r="K5" i="7"/>
  <c r="F5" i="7"/>
  <c r="E5" i="7"/>
  <c r="L48" i="7" l="1"/>
  <c r="K34" i="7"/>
  <c r="L34" i="7"/>
  <c r="F48" i="7"/>
  <c r="E34" i="7"/>
  <c r="F34" i="7"/>
  <c r="E48" i="7"/>
  <c r="K48" i="7"/>
  <c r="K50" i="3" l="1"/>
  <c r="C48" i="3" l="1"/>
  <c r="D48" i="3"/>
  <c r="L50" i="3"/>
  <c r="F50" i="3"/>
  <c r="E50" i="3"/>
  <c r="J48" i="3"/>
  <c r="I48" i="3"/>
  <c r="L47" i="3"/>
  <c r="K47" i="3"/>
  <c r="F47" i="3"/>
  <c r="E47" i="3"/>
  <c r="L46" i="3"/>
  <c r="K46" i="3"/>
  <c r="F46" i="3"/>
  <c r="E46" i="3"/>
  <c r="L45" i="3"/>
  <c r="K45" i="3"/>
  <c r="F45" i="3"/>
  <c r="E45" i="3"/>
  <c r="L44" i="3"/>
  <c r="K44" i="3"/>
  <c r="F44" i="3"/>
  <c r="E44" i="3"/>
  <c r="L43" i="3"/>
  <c r="K43" i="3"/>
  <c r="F43" i="3"/>
  <c r="E43" i="3"/>
  <c r="L42" i="3"/>
  <c r="K42" i="3"/>
  <c r="F42" i="3"/>
  <c r="E42" i="3"/>
  <c r="L41" i="3"/>
  <c r="K41" i="3"/>
  <c r="F41" i="3"/>
  <c r="E41" i="3"/>
  <c r="L40" i="3"/>
  <c r="K40" i="3"/>
  <c r="F40" i="3"/>
  <c r="E40" i="3"/>
  <c r="L39" i="3"/>
  <c r="K39" i="3"/>
  <c r="F39" i="3"/>
  <c r="E39" i="3"/>
  <c r="J34" i="3"/>
  <c r="I34" i="3"/>
  <c r="D34" i="3"/>
  <c r="C34" i="3"/>
  <c r="L33" i="3"/>
  <c r="K33" i="3"/>
  <c r="F33" i="3"/>
  <c r="E33" i="3"/>
  <c r="L32" i="3"/>
  <c r="K32" i="3"/>
  <c r="F32" i="3"/>
  <c r="E32" i="3"/>
  <c r="L31" i="3"/>
  <c r="K31" i="3"/>
  <c r="F31" i="3"/>
  <c r="E31" i="3"/>
  <c r="L30" i="3"/>
  <c r="K30" i="3"/>
  <c r="F30" i="3"/>
  <c r="E30" i="3"/>
  <c r="L29" i="3"/>
  <c r="K29" i="3"/>
  <c r="F29" i="3"/>
  <c r="E29" i="3"/>
  <c r="L28" i="3"/>
  <c r="K28" i="3"/>
  <c r="F28" i="3"/>
  <c r="E28" i="3"/>
  <c r="L27" i="3"/>
  <c r="K27" i="3"/>
  <c r="F27" i="3"/>
  <c r="E27" i="3"/>
  <c r="L26" i="3"/>
  <c r="K26" i="3"/>
  <c r="F26" i="3"/>
  <c r="E26" i="3"/>
  <c r="L25" i="3"/>
  <c r="K25" i="3"/>
  <c r="F25" i="3"/>
  <c r="E25" i="3"/>
  <c r="L24" i="3"/>
  <c r="K24" i="3"/>
  <c r="F24" i="3"/>
  <c r="E24" i="3"/>
  <c r="L23" i="3"/>
  <c r="K23" i="3"/>
  <c r="F23" i="3"/>
  <c r="E23" i="3"/>
  <c r="L22" i="3"/>
  <c r="K22" i="3"/>
  <c r="F22" i="3"/>
  <c r="E22" i="3"/>
  <c r="L21" i="3"/>
  <c r="K21" i="3"/>
  <c r="F21" i="3"/>
  <c r="E21" i="3"/>
  <c r="L20" i="3"/>
  <c r="K20" i="3"/>
  <c r="F20" i="3"/>
  <c r="E20" i="3"/>
  <c r="L19" i="3"/>
  <c r="K19" i="3"/>
  <c r="F19" i="3"/>
  <c r="E19" i="3"/>
  <c r="L18" i="3"/>
  <c r="K18" i="3"/>
  <c r="F18" i="3"/>
  <c r="E18" i="3"/>
  <c r="L17" i="3"/>
  <c r="K17" i="3"/>
  <c r="F17" i="3"/>
  <c r="E17" i="3"/>
  <c r="L16" i="3"/>
  <c r="K16" i="3"/>
  <c r="F16" i="3"/>
  <c r="E16" i="3"/>
  <c r="L15" i="3"/>
  <c r="K15" i="3"/>
  <c r="F15" i="3"/>
  <c r="E15" i="3"/>
  <c r="L14" i="3"/>
  <c r="K14" i="3"/>
  <c r="F14" i="3"/>
  <c r="E14" i="3"/>
  <c r="L13" i="3"/>
  <c r="K13" i="3"/>
  <c r="F13" i="3"/>
  <c r="E13" i="3"/>
  <c r="L12" i="3"/>
  <c r="K12" i="3"/>
  <c r="F12" i="3"/>
  <c r="E12" i="3"/>
  <c r="L11" i="3"/>
  <c r="K11" i="3"/>
  <c r="F11" i="3"/>
  <c r="E11" i="3"/>
  <c r="L10" i="3"/>
  <c r="K10" i="3"/>
  <c r="F10" i="3"/>
  <c r="E10" i="3"/>
  <c r="L9" i="3"/>
  <c r="K9" i="3"/>
  <c r="F9" i="3"/>
  <c r="E9" i="3"/>
  <c r="L8" i="3"/>
  <c r="K8" i="3"/>
  <c r="F8" i="3"/>
  <c r="E8" i="3"/>
  <c r="L7" i="3"/>
  <c r="K7" i="3"/>
  <c r="F7" i="3"/>
  <c r="E7" i="3"/>
  <c r="L6" i="3"/>
  <c r="K6" i="3"/>
  <c r="F6" i="3"/>
  <c r="E6" i="3"/>
  <c r="L5" i="3"/>
  <c r="K5" i="3"/>
  <c r="F5" i="3"/>
  <c r="E5" i="3"/>
  <c r="K48" i="3" l="1"/>
  <c r="K34" i="3"/>
  <c r="L34" i="3"/>
  <c r="L48" i="3"/>
  <c r="F48" i="3"/>
  <c r="E34" i="3"/>
  <c r="F34" i="3"/>
  <c r="E48" i="3"/>
  <c r="L50" i="2"/>
  <c r="K50" i="2"/>
  <c r="J48" i="2"/>
  <c r="I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J34" i="2"/>
  <c r="I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34" i="2" l="1"/>
  <c r="L48" i="2"/>
  <c r="K34" i="2"/>
  <c r="K48" i="2"/>
  <c r="E9" i="2" l="1"/>
  <c r="F50" i="2"/>
  <c r="E50" i="2"/>
  <c r="D48" i="2"/>
  <c r="C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D34" i="2"/>
  <c r="C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F8" i="2"/>
  <c r="E8" i="2"/>
  <c r="F7" i="2"/>
  <c r="E7" i="2"/>
  <c r="F6" i="2"/>
  <c r="E6" i="2"/>
  <c r="F5" i="2"/>
  <c r="E5" i="2"/>
  <c r="F48" i="2" l="1"/>
  <c r="E34" i="2"/>
  <c r="F34" i="2"/>
  <c r="E48" i="2"/>
  <c r="C34" i="1" l="1"/>
  <c r="D34" i="1"/>
  <c r="F50" i="1"/>
  <c r="E50" i="1"/>
  <c r="D48" i="1"/>
  <c r="C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8" i="1" l="1"/>
  <c r="E48" i="1"/>
  <c r="F34" i="1"/>
  <c r="E34" i="1"/>
</calcChain>
</file>

<file path=xl/sharedStrings.xml><?xml version="1.0" encoding="utf-8"?>
<sst xmlns="http://schemas.openxmlformats.org/spreadsheetml/2006/main" count="796" uniqueCount="92">
  <si>
    <t>BROTTFARIR UM FLUGSTÖÐ LEIFS EIRÍKSSONAR</t>
  </si>
  <si>
    <t>Janúar eftir þjóðernum</t>
  </si>
  <si>
    <t>(%)</t>
  </si>
  <si>
    <t>Austurríki</t>
  </si>
  <si>
    <t>Ástralía/Nýja-Sjáland</t>
  </si>
  <si>
    <t>Bandaríkin</t>
  </si>
  <si>
    <t>Belgía</t>
  </si>
  <si>
    <t>Bretland</t>
  </si>
  <si>
    <t>Danmörk</t>
  </si>
  <si>
    <t>Eistland/Lettland/Litháen</t>
  </si>
  <si>
    <t>Finnland</t>
  </si>
  <si>
    <t>Frakkland</t>
  </si>
  <si>
    <t>Holland</t>
  </si>
  <si>
    <t>Hong Kong</t>
  </si>
  <si>
    <t>Indland</t>
  </si>
  <si>
    <t>Írland</t>
  </si>
  <si>
    <t>Ísrael</t>
  </si>
  <si>
    <t>Ítalía</t>
  </si>
  <si>
    <t>Japan</t>
  </si>
  <si>
    <t>Kanada</t>
  </si>
  <si>
    <t>Kína</t>
  </si>
  <si>
    <t>Noregur</t>
  </si>
  <si>
    <t>Pólland</t>
  </si>
  <si>
    <t>Rússland</t>
  </si>
  <si>
    <t>Singapúr</t>
  </si>
  <si>
    <t>Spánn</t>
  </si>
  <si>
    <t>Suður-Kórea</t>
  </si>
  <si>
    <t>Sviss</t>
  </si>
  <si>
    <t>Svíþjóð</t>
  </si>
  <si>
    <t>Taívan</t>
  </si>
  <si>
    <t>Þýskaland</t>
  </si>
  <si>
    <t>Annað</t>
  </si>
  <si>
    <t>Samtals</t>
  </si>
  <si>
    <t>Janúar eftir markaðssvæðum*</t>
  </si>
  <si>
    <t>Norðurlönd</t>
  </si>
  <si>
    <t>Bretlandseyjar</t>
  </si>
  <si>
    <t>Mið-Evrópa</t>
  </si>
  <si>
    <t>Suður-Evrópa</t>
  </si>
  <si>
    <t>Austur-Evrópa</t>
  </si>
  <si>
    <t>Norður-Ameríka</t>
  </si>
  <si>
    <t>Asía</t>
  </si>
  <si>
    <t>Heimild: Ferðamálastofa, Isavia. Brottfarartalningar í Flugstöð Leifs Eiríkssonar.</t>
  </si>
  <si>
    <t>Breyting milli ára</t>
  </si>
  <si>
    <t>Fjöldi</t>
  </si>
  <si>
    <t>Ísland</t>
  </si>
  <si>
    <r>
      <t>*-</t>
    </r>
    <r>
      <rPr>
        <u/>
        <sz val="8"/>
        <color theme="1"/>
        <rFont val="Calibri"/>
        <family val="2"/>
        <scheme val="minor"/>
      </rPr>
      <t>Norðurlönd</t>
    </r>
    <r>
      <rPr>
        <sz val="8"/>
        <color theme="1"/>
        <rFont val="Calibri"/>
        <family val="2"/>
        <scheme val="minor"/>
      </rPr>
      <t>: Noregur, Danmörk, Svíþjóð, Finnland, -</t>
    </r>
    <r>
      <rPr>
        <u/>
        <sz val="8"/>
        <color theme="1"/>
        <rFont val="Calibri"/>
        <family val="2"/>
        <scheme val="minor"/>
      </rPr>
      <t>Bretlandseyjar</t>
    </r>
    <r>
      <rPr>
        <sz val="8"/>
        <color theme="1"/>
        <rFont val="Calibri"/>
        <family val="2"/>
        <scheme val="minor"/>
      </rPr>
      <t>: Bretland, Írland, -</t>
    </r>
    <r>
      <rPr>
        <u/>
        <sz val="8"/>
        <color theme="1"/>
        <rFont val="Calibri"/>
        <family val="2"/>
        <scheme val="minor"/>
      </rPr>
      <t>Mið-Evrópa</t>
    </r>
    <r>
      <rPr>
        <sz val="8"/>
        <color theme="1"/>
        <rFont val="Calibri"/>
        <family val="2"/>
        <scheme val="minor"/>
      </rPr>
      <t>: Austurríki, Belgía, Frakkland, Holland, Sviss, Þýskaland, -</t>
    </r>
    <r>
      <rPr>
        <u/>
        <sz val="8"/>
        <color theme="1"/>
        <rFont val="Calibri"/>
        <family val="2"/>
        <scheme val="minor"/>
      </rPr>
      <t>Suður-Evrópa</t>
    </r>
    <r>
      <rPr>
        <sz val="8"/>
        <color theme="1"/>
        <rFont val="Calibri"/>
        <family val="2"/>
        <scheme val="minor"/>
      </rPr>
      <t>: Ítalía, Spánn,</t>
    </r>
    <r>
      <rPr>
        <u/>
        <sz val="8"/>
        <color theme="1"/>
        <rFont val="Calibri"/>
        <family val="2"/>
        <scheme val="minor"/>
      </rPr>
      <t xml:space="preserve"> Austur-Evrópa</t>
    </r>
    <r>
      <rPr>
        <sz val="8"/>
        <color theme="1"/>
        <rFont val="Calibri"/>
        <family val="2"/>
        <scheme val="minor"/>
      </rPr>
      <t>: Eistland/Lettland/Litháen, Pólland, Rússland, -</t>
    </r>
    <r>
      <rPr>
        <u/>
        <sz val="8"/>
        <color theme="1"/>
        <rFont val="Calibri"/>
        <family val="2"/>
        <scheme val="minor"/>
      </rPr>
      <t>Norður-Ameríka</t>
    </r>
    <r>
      <rPr>
        <sz val="8"/>
        <color theme="1"/>
        <rFont val="Calibri"/>
        <family val="2"/>
        <scheme val="minor"/>
      </rPr>
      <t>: Bandaríkin, Kanada, -</t>
    </r>
    <r>
      <rPr>
        <u/>
        <sz val="8"/>
        <color theme="1"/>
        <rFont val="Calibri"/>
        <family val="2"/>
        <scheme val="minor"/>
      </rPr>
      <t>Asía</t>
    </r>
    <r>
      <rPr>
        <sz val="8"/>
        <color theme="1"/>
        <rFont val="Calibri"/>
        <family val="2"/>
        <scheme val="minor"/>
      </rPr>
      <t xml:space="preserve">: Hong Kong, Indland, Ísrael, Japan, Kína, Singapúr, S-Kórea, Taívan, </t>
    </r>
    <r>
      <rPr>
        <u/>
        <sz val="8"/>
        <color theme="1"/>
        <rFont val="Calibri"/>
        <family val="2"/>
        <scheme val="minor"/>
      </rPr>
      <t xml:space="preserve"> Ástralía/Nýja-Sjáland</t>
    </r>
    <r>
      <rPr>
        <sz val="8"/>
        <color theme="1"/>
        <rFont val="Calibri"/>
        <family val="2"/>
        <scheme val="minor"/>
      </rPr>
      <t>, -</t>
    </r>
    <r>
      <rPr>
        <u/>
        <sz val="8"/>
        <color theme="1"/>
        <rFont val="Calibri"/>
        <family val="2"/>
        <scheme val="minor"/>
      </rPr>
      <t>Önnur þjóðerni</t>
    </r>
    <r>
      <rPr>
        <sz val="8"/>
        <color theme="1"/>
        <rFont val="Calibri"/>
        <family val="2"/>
        <scheme val="minor"/>
      </rPr>
      <t>.</t>
    </r>
  </si>
  <si>
    <r>
      <t>*</t>
    </r>
    <r>
      <rPr>
        <sz val="8"/>
        <color indexed="8"/>
        <rFont val="Calibri"/>
        <family val="2"/>
      </rPr>
      <t>-</t>
    </r>
    <r>
      <rPr>
        <u/>
        <sz val="8"/>
        <color indexed="8"/>
        <rFont val="Calibri"/>
        <family val="2"/>
      </rPr>
      <t xml:space="preserve">Norðurlönd: </t>
    </r>
    <r>
      <rPr>
        <sz val="8"/>
        <color indexed="8"/>
        <rFont val="Calibri"/>
        <family val="2"/>
      </rPr>
      <t>Noregur, Danmörk, Svíþjóð, Finnland, -</t>
    </r>
    <r>
      <rPr>
        <u/>
        <sz val="8"/>
        <color indexed="8"/>
        <rFont val="Calibri"/>
        <family val="2"/>
      </rPr>
      <t>Bretlandseyjar:</t>
    </r>
    <r>
      <rPr>
        <sz val="8"/>
        <color indexed="8"/>
        <rFont val="Calibri"/>
        <family val="2"/>
      </rPr>
      <t xml:space="preserve"> Bretland, Írland, -</t>
    </r>
    <r>
      <rPr>
        <u/>
        <sz val="8"/>
        <color indexed="8"/>
        <rFont val="Calibri"/>
        <family val="2"/>
      </rPr>
      <t>Mið-Evrópa</t>
    </r>
    <r>
      <rPr>
        <i/>
        <sz val="8"/>
        <color indexed="8"/>
        <rFont val="Calibri"/>
        <family val="2"/>
      </rPr>
      <t xml:space="preserve">: </t>
    </r>
    <r>
      <rPr>
        <sz val="8"/>
        <color indexed="8"/>
        <rFont val="Calibri"/>
        <family val="2"/>
      </rPr>
      <t>Austurríki, Belgía, Frakkland, Holland, Sviss, Þýskaland, -</t>
    </r>
    <r>
      <rPr>
        <u/>
        <sz val="8"/>
        <color indexed="8"/>
        <rFont val="Calibri"/>
        <family val="2"/>
      </rPr>
      <t>Suður-Evrópa</t>
    </r>
    <r>
      <rPr>
        <sz val="8"/>
        <color indexed="8"/>
        <rFont val="Calibri"/>
        <family val="2"/>
      </rPr>
      <t xml:space="preserve">: Ítalía, Spánn, </t>
    </r>
    <r>
      <rPr>
        <u/>
        <sz val="8"/>
        <color indexed="8"/>
        <rFont val="Calibri"/>
        <family val="2"/>
      </rPr>
      <t>Austur-Evrópa</t>
    </r>
    <r>
      <rPr>
        <i/>
        <sz val="8"/>
        <color indexed="8"/>
        <rFont val="Calibri"/>
        <family val="2"/>
      </rPr>
      <t xml:space="preserve">: </t>
    </r>
    <r>
      <rPr>
        <sz val="8"/>
        <color indexed="8"/>
        <rFont val="Calibri"/>
        <family val="2"/>
      </rPr>
      <t>Eistland/Lettland/Litháen, Pólland, Rússland, -</t>
    </r>
    <r>
      <rPr>
        <u/>
        <sz val="8"/>
        <color indexed="8"/>
        <rFont val="Calibri"/>
        <family val="2"/>
      </rPr>
      <t>Norður-Ameríka</t>
    </r>
    <r>
      <rPr>
        <i/>
        <sz val="8"/>
        <color indexed="8"/>
        <rFont val="Calibri"/>
        <family val="2"/>
      </rPr>
      <t xml:space="preserve">: </t>
    </r>
    <r>
      <rPr>
        <sz val="8"/>
        <color indexed="8"/>
        <rFont val="Calibri"/>
        <family val="2"/>
      </rPr>
      <t>Bandaríkin, Kanada,</t>
    </r>
    <r>
      <rPr>
        <i/>
        <sz val="8"/>
        <color indexed="8"/>
        <rFont val="Calibri"/>
        <family val="2"/>
      </rPr>
      <t xml:space="preserve"> -</t>
    </r>
    <r>
      <rPr>
        <u/>
        <sz val="8"/>
        <color indexed="8"/>
        <rFont val="Calibri"/>
        <family val="2"/>
      </rPr>
      <t>Asía</t>
    </r>
    <r>
      <rPr>
        <i/>
        <sz val="8"/>
        <color indexed="8"/>
        <rFont val="Calibri"/>
        <family val="2"/>
      </rPr>
      <t>:</t>
    </r>
    <r>
      <rPr>
        <sz val="8"/>
        <color indexed="8"/>
        <rFont val="Calibri"/>
        <family val="2"/>
      </rPr>
      <t xml:space="preserve"> Hong Kong, Indland, Ísrael, Japan, Kína, Singapúr, S-Kórea, Taívan, </t>
    </r>
    <r>
      <rPr>
        <u/>
        <sz val="8"/>
        <color indexed="8"/>
        <rFont val="Calibri"/>
        <family val="2"/>
      </rPr>
      <t xml:space="preserve"> Ástralía/Nýja-Sjáland</t>
    </r>
    <r>
      <rPr>
        <sz val="8"/>
        <color indexed="8"/>
        <rFont val="Calibri"/>
        <family val="2"/>
      </rPr>
      <t>, -</t>
    </r>
    <r>
      <rPr>
        <u/>
        <sz val="8"/>
        <color indexed="8"/>
        <rFont val="Calibri"/>
        <family val="2"/>
      </rPr>
      <t>Önnur þjóðerni</t>
    </r>
    <r>
      <rPr>
        <sz val="8"/>
        <color indexed="8"/>
        <rFont val="Calibri"/>
        <family val="2"/>
      </rPr>
      <t xml:space="preserve">. </t>
    </r>
  </si>
  <si>
    <t>Febrúar eftir markaðssvæðum*</t>
  </si>
  <si>
    <t>Febrúar eftir þjóðernum</t>
  </si>
  <si>
    <t>Janúar-febrúar</t>
  </si>
  <si>
    <t>Janúar-febrúar eftir markaðssvæðum*</t>
  </si>
  <si>
    <t>Mars eftir markaðssvæðum*</t>
  </si>
  <si>
    <t>Mars eftir þjóðernum</t>
  </si>
  <si>
    <t>Janúar-mars</t>
  </si>
  <si>
    <t>Janúar-mars eftir markaðssvæðum*</t>
  </si>
  <si>
    <t>10 stærstu þjóðernin</t>
  </si>
  <si>
    <t>Janúar</t>
  </si>
  <si>
    <t>Febrúar</t>
  </si>
  <si>
    <t>Mars</t>
  </si>
  <si>
    <t>Apríl eftir þjóðernum</t>
  </si>
  <si>
    <t>Janúar-apríl</t>
  </si>
  <si>
    <t>Apríl eftir markaðssvæðum*</t>
  </si>
  <si>
    <t>Janúar-apríl eftir markaðssvæðum*</t>
  </si>
  <si>
    <t>Apríl</t>
  </si>
  <si>
    <t xml:space="preserve">Heildarfjöldi </t>
  </si>
  <si>
    <t>Breyting frá fyrra ári</t>
  </si>
  <si>
    <t xml:space="preserve">Danmörk </t>
  </si>
  <si>
    <r>
      <t xml:space="preserve">Samanlagt voru 10 fjölmennustu þjóðernin í apríl </t>
    </r>
    <r>
      <rPr>
        <u/>
        <sz val="9"/>
        <color theme="1"/>
        <rFont val="Calibri"/>
        <family val="2"/>
        <scheme val="minor"/>
      </rPr>
      <t>67,7%</t>
    </r>
    <r>
      <rPr>
        <sz val="9"/>
        <color theme="1"/>
        <rFont val="Calibri"/>
        <family val="2"/>
        <scheme val="minor"/>
      </rPr>
      <t xml:space="preserve"> af heild.</t>
    </r>
  </si>
  <si>
    <r>
      <t xml:space="preserve">Samanlagt voru 10 fjölmennustu þjóðernin í mars </t>
    </r>
    <r>
      <rPr>
        <u/>
        <sz val="9"/>
        <color theme="1"/>
        <rFont val="Calibri"/>
        <family val="2"/>
        <scheme val="minor"/>
      </rPr>
      <t>70,9%</t>
    </r>
    <r>
      <rPr>
        <sz val="9"/>
        <color theme="1"/>
        <rFont val="Calibri"/>
        <family val="2"/>
        <scheme val="minor"/>
      </rPr>
      <t xml:space="preserve"> af heild.</t>
    </r>
  </si>
  <si>
    <t>% af brottförum</t>
  </si>
  <si>
    <r>
      <t xml:space="preserve">BROTTFARIR UM FLUGSTÖÐ LEIFS EIRÍKSSONAR - </t>
    </r>
    <r>
      <rPr>
        <b/>
        <u/>
        <sz val="11"/>
        <color theme="1"/>
        <rFont val="Calibri"/>
        <family val="2"/>
        <scheme val="minor"/>
      </rPr>
      <t xml:space="preserve">10 STÆRSTU ÞJÓÐERNIN </t>
    </r>
    <r>
      <rPr>
        <b/>
        <sz val="11"/>
        <color theme="1"/>
        <rFont val="Calibri"/>
        <family val="2"/>
        <scheme val="minor"/>
      </rPr>
      <t>EFTIR MÁNUÐUM 2019</t>
    </r>
  </si>
  <si>
    <t>Maí</t>
  </si>
  <si>
    <t>Maí eftir þjóðernum</t>
  </si>
  <si>
    <t>Maí eftir markaðssvæðum*</t>
  </si>
  <si>
    <t>Janúar-maí</t>
  </si>
  <si>
    <t>Janúar-maí eftir markaðssvæðum*</t>
  </si>
  <si>
    <r>
      <t xml:space="preserve">Samanlagt voru 10 fjölmennustu þjóðernin í maí </t>
    </r>
    <r>
      <rPr>
        <u/>
        <sz val="9"/>
        <color theme="1"/>
        <rFont val="Calibri"/>
        <family val="2"/>
        <scheme val="minor"/>
      </rPr>
      <t>68,2%</t>
    </r>
    <r>
      <rPr>
        <sz val="9"/>
        <color theme="1"/>
        <rFont val="Calibri"/>
        <family val="2"/>
        <scheme val="minor"/>
      </rPr>
      <t xml:space="preserve"> af heild.</t>
    </r>
  </si>
  <si>
    <r>
      <t xml:space="preserve">Samanlagt voru 10 fjölmennustu þjóðernin í febrúar </t>
    </r>
    <r>
      <rPr>
        <u/>
        <sz val="9"/>
        <color theme="1"/>
        <rFont val="Calibri"/>
        <family val="2"/>
        <scheme val="minor"/>
      </rPr>
      <t>74,5%</t>
    </r>
    <r>
      <rPr>
        <sz val="9"/>
        <color theme="1"/>
        <rFont val="Calibri"/>
        <family val="2"/>
        <scheme val="minor"/>
      </rPr>
      <t xml:space="preserve"> af heild.</t>
    </r>
  </si>
  <si>
    <r>
      <t xml:space="preserve">Samanlagt voru 10 fjölmennustu þjóðernin í janúar </t>
    </r>
    <r>
      <rPr>
        <u/>
        <sz val="9"/>
        <color theme="1"/>
        <rFont val="Calibri"/>
        <family val="2"/>
        <scheme val="minor"/>
      </rPr>
      <t>73,5%</t>
    </r>
    <r>
      <rPr>
        <sz val="9"/>
        <color theme="1"/>
        <rFont val="Calibri"/>
        <family val="2"/>
        <scheme val="minor"/>
      </rPr>
      <t xml:space="preserve"> af heild.</t>
    </r>
  </si>
  <si>
    <t>Júní eftir markaðssvæðum*</t>
  </si>
  <si>
    <t>Janúar-júní eftir markaðssvæðum*</t>
  </si>
  <si>
    <t>Júní eftir þjóðernum</t>
  </si>
  <si>
    <t>Janúar-júní</t>
  </si>
  <si>
    <t>Júní</t>
  </si>
  <si>
    <r>
      <t xml:space="preserve">Samanlagt voru 10 fjölmennustu þjóðernin í maí </t>
    </r>
    <r>
      <rPr>
        <u/>
        <sz val="9"/>
        <color theme="1"/>
        <rFont val="Calibri"/>
        <family val="2"/>
        <scheme val="minor"/>
      </rPr>
      <t>70,8%</t>
    </r>
    <r>
      <rPr>
        <sz val="9"/>
        <color theme="1"/>
        <rFont val="Calibri"/>
        <family val="2"/>
        <scheme val="minor"/>
      </rPr>
      <t xml:space="preserve"> af heild.</t>
    </r>
  </si>
  <si>
    <t>Júlí eftir þjóðernum</t>
  </si>
  <si>
    <t>Janúar-júlí</t>
  </si>
  <si>
    <t>Janúar-júlí eftir markaðssvæðum*</t>
  </si>
  <si>
    <t>Júlí eftir markaðssvæðum*</t>
  </si>
  <si>
    <t>Júlí</t>
  </si>
  <si>
    <r>
      <t xml:space="preserve">Samanlagt voru 10 fjölmennustu þjóðernin í maí </t>
    </r>
    <r>
      <rPr>
        <u/>
        <sz val="9"/>
        <color theme="1"/>
        <rFont val="Calibri"/>
        <family val="2"/>
        <scheme val="minor"/>
      </rPr>
      <t>68,7%</t>
    </r>
    <r>
      <rPr>
        <sz val="9"/>
        <color theme="1"/>
        <rFont val="Calibri"/>
        <family val="2"/>
        <scheme val="minor"/>
      </rPr>
      <t xml:space="preserve"> af heild.</t>
    </r>
  </si>
  <si>
    <r>
      <t xml:space="preserve">Samanlagt voru 10 fjölmennustu þjóðernin janúar-maí </t>
    </r>
    <r>
      <rPr>
        <u/>
        <sz val="9"/>
        <color theme="1"/>
        <rFont val="Calibri"/>
        <family val="2"/>
        <scheme val="minor"/>
      </rPr>
      <t>69,7%</t>
    </r>
    <r>
      <rPr>
        <sz val="9"/>
        <color theme="1"/>
        <rFont val="Calibri"/>
        <family val="2"/>
        <scheme val="minor"/>
      </rPr>
      <t xml:space="preserve"> af heild.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</si>
</sst>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indexed="8"/>
      <name val="Calibri"/>
      <family val="2"/>
    </font>
    <font>
      <u/>
      <sz val="8"/>
      <color indexed="8"/>
      <name val="Calibri"/>
      <family val="2"/>
    </font>
    <font>
      <i/>
      <sz val="8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5D5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rgb="FFD5D5DD"/>
      </left>
      <right style="thin">
        <color rgb="FFD5D5DD"/>
      </right>
      <top/>
      <bottom/>
      <diagonal/>
    </border>
    <border>
      <left/>
      <right/>
      <top style="medium">
        <color theme="3"/>
      </top>
      <bottom style="double">
        <color theme="3"/>
      </bottom>
      <diagonal/>
    </border>
    <border>
      <left style="thin">
        <color rgb="FFD5D5DD"/>
      </left>
      <right style="thin">
        <color rgb="FFD5D5DD"/>
      </right>
      <top style="medium">
        <color theme="3"/>
      </top>
      <bottom style="double">
        <color theme="3"/>
      </bottom>
      <diagonal/>
    </border>
    <border>
      <left/>
      <right/>
      <top style="double">
        <color indexed="64"/>
      </top>
      <bottom/>
      <diagonal/>
    </border>
    <border>
      <left style="thin">
        <color rgb="FFD5D5DD"/>
      </left>
      <right style="thin">
        <color rgb="FFD5D5DD"/>
      </right>
      <top style="double">
        <color theme="3"/>
      </top>
      <bottom/>
      <diagonal/>
    </border>
    <border>
      <left/>
      <right style="thin">
        <color theme="3"/>
      </right>
      <top style="double">
        <color theme="3"/>
      </top>
      <bottom/>
      <diagonal/>
    </border>
    <border>
      <left style="thin">
        <color theme="3"/>
      </left>
      <right/>
      <top style="double">
        <color theme="3"/>
      </top>
      <bottom style="thin">
        <color theme="3"/>
      </bottom>
      <diagonal/>
    </border>
    <border>
      <left/>
      <right/>
      <top style="double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rgb="FFD5D5DD"/>
      </left>
      <right style="thin">
        <color rgb="FFD5D5DD"/>
      </right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rgb="FFD5D5DD"/>
      </left>
      <right/>
      <top/>
      <bottom/>
      <diagonal/>
    </border>
    <border>
      <left style="thin">
        <color theme="3"/>
      </left>
      <right/>
      <top style="medium">
        <color theme="3"/>
      </top>
      <bottom style="double">
        <color theme="3"/>
      </bottom>
      <diagonal/>
    </border>
    <border>
      <left style="thin">
        <color theme="3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rgb="FFD5D5DD"/>
      </left>
      <right style="thin">
        <color theme="1"/>
      </right>
      <top/>
      <bottom/>
      <diagonal/>
    </border>
    <border>
      <left/>
      <right/>
      <top/>
      <bottom style="thin">
        <color rgb="FFD5D5DD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5" fillId="0" borderId="0"/>
  </cellStyleXfs>
  <cellXfs count="100">
    <xf numFmtId="0" fontId="0" fillId="0" borderId="0" xfId="0"/>
    <xf numFmtId="0" fontId="1" fillId="0" borderId="0" xfId="0" applyFont="1"/>
    <xf numFmtId="0" fontId="0" fillId="0" borderId="0" xfId="0" applyFont="1"/>
    <xf numFmtId="0" fontId="4" fillId="3" borderId="0" xfId="0" applyFont="1" applyFill="1"/>
    <xf numFmtId="0" fontId="6" fillId="3" borderId="0" xfId="2" applyFont="1" applyFill="1" applyBorder="1" applyAlignment="1">
      <alignment horizontal="left"/>
    </xf>
    <xf numFmtId="3" fontId="0" fillId="3" borderId="1" xfId="0" applyNumberFormat="1" applyFont="1" applyFill="1" applyBorder="1"/>
    <xf numFmtId="0" fontId="3" fillId="0" borderId="2" xfId="2" applyFont="1" applyFill="1" applyBorder="1" applyAlignment="1">
      <alignment horizontal="left"/>
    </xf>
    <xf numFmtId="3" fontId="1" fillId="0" borderId="3" xfId="0" applyNumberFormat="1" applyFont="1" applyFill="1" applyBorder="1"/>
    <xf numFmtId="0" fontId="3" fillId="0" borderId="0" xfId="2" applyFont="1" applyFill="1" applyBorder="1" applyAlignment="1">
      <alignment horizontal="left"/>
    </xf>
    <xf numFmtId="3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3" borderId="0" xfId="0" applyFill="1"/>
    <xf numFmtId="3" fontId="0" fillId="3" borderId="1" xfId="0" applyNumberFormat="1" applyFill="1" applyBorder="1"/>
    <xf numFmtId="0" fontId="6" fillId="0" borderId="0" xfId="2" applyFont="1" applyFill="1" applyBorder="1" applyAlignment="1">
      <alignment horizontal="left"/>
    </xf>
    <xf numFmtId="164" fontId="1" fillId="0" borderId="2" xfId="0" applyNumberFormat="1" applyFont="1" applyFill="1" applyBorder="1"/>
    <xf numFmtId="0" fontId="8" fillId="0" borderId="0" xfId="0" applyFont="1"/>
    <xf numFmtId="0" fontId="9" fillId="0" borderId="0" xfId="0" applyFont="1"/>
    <xf numFmtId="0" fontId="3" fillId="0" borderId="12" xfId="1" applyFont="1" applyFill="1" applyBorder="1" applyAlignment="1">
      <alignment horizontal="right"/>
    </xf>
    <xf numFmtId="0" fontId="3" fillId="0" borderId="9" xfId="1" applyFont="1" applyFill="1" applyBorder="1" applyAlignment="1">
      <alignment horizontal="right"/>
    </xf>
    <xf numFmtId="3" fontId="4" fillId="3" borderId="1" xfId="0" applyNumberFormat="1" applyFont="1" applyFill="1" applyBorder="1"/>
    <xf numFmtId="3" fontId="4" fillId="3" borderId="0" xfId="0" applyNumberFormat="1" applyFont="1" applyFill="1"/>
    <xf numFmtId="3" fontId="6" fillId="3" borderId="13" xfId="1" applyNumberFormat="1" applyFont="1" applyFill="1" applyBorder="1" applyAlignment="1">
      <alignment horizontal="right"/>
    </xf>
    <xf numFmtId="164" fontId="6" fillId="3" borderId="0" xfId="1" applyNumberFormat="1" applyFont="1" applyFill="1" applyBorder="1" applyAlignment="1">
      <alignment horizontal="right"/>
    </xf>
    <xf numFmtId="0" fontId="4" fillId="0" borderId="0" xfId="0" applyFont="1" applyFill="1"/>
    <xf numFmtId="3" fontId="4" fillId="0" borderId="1" xfId="0" applyNumberFormat="1" applyFont="1" applyFill="1" applyBorder="1"/>
    <xf numFmtId="3" fontId="4" fillId="0" borderId="0" xfId="0" applyNumberFormat="1" applyFont="1" applyFill="1"/>
    <xf numFmtId="3" fontId="6" fillId="0" borderId="13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3" fontId="0" fillId="3" borderId="13" xfId="0" applyNumberFormat="1" applyFont="1" applyFill="1" applyBorder="1"/>
    <xf numFmtId="164" fontId="0" fillId="3" borderId="0" xfId="0" applyNumberFormat="1" applyFont="1" applyFill="1" applyBorder="1"/>
    <xf numFmtId="0" fontId="6" fillId="0" borderId="0" xfId="1" applyFont="1" applyFill="1" applyBorder="1"/>
    <xf numFmtId="3" fontId="0" fillId="0" borderId="13" xfId="0" applyNumberFormat="1" applyFont="1" applyFill="1" applyBorder="1"/>
    <xf numFmtId="164" fontId="0" fillId="0" borderId="0" xfId="0" applyNumberFormat="1" applyFont="1" applyFill="1" applyBorder="1"/>
    <xf numFmtId="3" fontId="0" fillId="0" borderId="14" xfId="0" applyNumberFormat="1" applyFont="1" applyFill="1" applyBorder="1"/>
    <xf numFmtId="3" fontId="1" fillId="0" borderId="2" xfId="0" applyNumberFormat="1" applyFont="1" applyFill="1" applyBorder="1"/>
    <xf numFmtId="3" fontId="1" fillId="0" borderId="15" xfId="0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9" xfId="1" applyFont="1" applyFill="1" applyBorder="1" applyAlignment="1">
      <alignment horizontal="right"/>
    </xf>
    <xf numFmtId="3" fontId="0" fillId="3" borderId="0" xfId="0" applyNumberFormat="1" applyFont="1" applyFill="1"/>
    <xf numFmtId="3" fontId="0" fillId="0" borderId="1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ill="1"/>
    <xf numFmtId="3" fontId="0" fillId="3" borderId="13" xfId="0" applyNumberFormat="1" applyFill="1" applyBorder="1"/>
    <xf numFmtId="164" fontId="0" fillId="3" borderId="0" xfId="0" applyNumberFormat="1" applyFill="1" applyBorder="1"/>
    <xf numFmtId="3" fontId="0" fillId="0" borderId="13" xfId="0" applyNumberFormat="1" applyBorder="1"/>
    <xf numFmtId="3" fontId="0" fillId="0" borderId="0" xfId="0" applyNumberFormat="1"/>
    <xf numFmtId="0" fontId="10" fillId="0" borderId="0" xfId="0" applyFont="1" applyAlignment="1">
      <alignment horizontal="left"/>
    </xf>
    <xf numFmtId="3" fontId="10" fillId="0" borderId="0" xfId="0" applyNumberFormat="1" applyFont="1"/>
    <xf numFmtId="164" fontId="10" fillId="0" borderId="0" xfId="0" applyNumberFormat="1" applyFont="1"/>
    <xf numFmtId="3" fontId="0" fillId="0" borderId="0" xfId="0" applyNumberFormat="1" applyFont="1"/>
    <xf numFmtId="3" fontId="0" fillId="0" borderId="0" xfId="0" applyNumberFormat="1" applyFont="1" applyFill="1" applyBorder="1"/>
    <xf numFmtId="0" fontId="15" fillId="0" borderId="0" xfId="0" applyFont="1"/>
    <xf numFmtId="3" fontId="4" fillId="0" borderId="20" xfId="0" applyNumberFormat="1" applyFont="1" applyFill="1" applyBorder="1"/>
    <xf numFmtId="0" fontId="6" fillId="4" borderId="0" xfId="2" applyFont="1" applyFill="1" applyBorder="1" applyAlignment="1">
      <alignment horizontal="left"/>
    </xf>
    <xf numFmtId="164" fontId="0" fillId="0" borderId="0" xfId="0" applyNumberFormat="1"/>
    <xf numFmtId="0" fontId="6" fillId="3" borderId="21" xfId="2" applyFont="1" applyFill="1" applyBorder="1" applyAlignment="1">
      <alignment horizontal="left"/>
    </xf>
    <xf numFmtId="0" fontId="4" fillId="3" borderId="21" xfId="0" applyFont="1" applyFill="1" applyBorder="1"/>
    <xf numFmtId="0" fontId="1" fillId="5" borderId="0" xfId="0" applyFont="1" applyFill="1"/>
    <xf numFmtId="3" fontId="1" fillId="5" borderId="0" xfId="0" applyNumberFormat="1" applyFont="1" applyFill="1"/>
    <xf numFmtId="164" fontId="1" fillId="5" borderId="0" xfId="0" applyNumberFormat="1" applyFont="1" applyFill="1"/>
    <xf numFmtId="164" fontId="0" fillId="3" borderId="0" xfId="0" applyNumberFormat="1" applyFill="1"/>
    <xf numFmtId="0" fontId="6" fillId="4" borderId="23" xfId="2" applyFont="1" applyFill="1" applyBorder="1" applyAlignment="1">
      <alignment horizontal="left"/>
    </xf>
    <xf numFmtId="164" fontId="0" fillId="0" borderId="23" xfId="0" applyNumberFormat="1" applyBorder="1"/>
    <xf numFmtId="3" fontId="0" fillId="0" borderId="25" xfId="0" applyNumberFormat="1" applyBorder="1"/>
    <xf numFmtId="3" fontId="0" fillId="0" borderId="24" xfId="0" applyNumberFormat="1" applyBorder="1"/>
    <xf numFmtId="17" fontId="1" fillId="0" borderId="0" xfId="0" applyNumberFormat="1" applyFont="1"/>
    <xf numFmtId="0" fontId="8" fillId="0" borderId="0" xfId="0" applyFont="1" applyBorder="1" applyAlignment="1">
      <alignment wrapText="1"/>
    </xf>
    <xf numFmtId="0" fontId="17" fillId="0" borderId="0" xfId="0" applyFont="1" applyAlignment="1"/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/>
    <xf numFmtId="0" fontId="0" fillId="0" borderId="9" xfId="0" applyBorder="1" applyAlignment="1"/>
    <xf numFmtId="0" fontId="3" fillId="0" borderId="5" xfId="1" applyFont="1" applyFill="1" applyBorder="1" applyAlignment="1"/>
    <xf numFmtId="0" fontId="0" fillId="0" borderId="10" xfId="0" applyBorder="1" applyAlignment="1"/>
    <xf numFmtId="0" fontId="3" fillId="0" borderId="6" xfId="1" applyFont="1" applyFill="1" applyBorder="1" applyAlignment="1"/>
    <xf numFmtId="0" fontId="0" fillId="0" borderId="11" xfId="0" applyBorder="1" applyAlignment="1"/>
    <xf numFmtId="0" fontId="3" fillId="0" borderId="7" xfId="1" applyFont="1" applyFill="1" applyBorder="1" applyAlignment="1">
      <alignment horizontal="center" wrapText="1" shrinkToFit="1"/>
    </xf>
    <xf numFmtId="0" fontId="3" fillId="0" borderId="8" xfId="1" applyFont="1" applyFill="1" applyBorder="1" applyAlignment="1">
      <alignment horizontal="center" wrapText="1" shrinkToFit="1"/>
    </xf>
    <xf numFmtId="0" fontId="3" fillId="0" borderId="16" xfId="1" applyFont="1" applyFill="1" applyBorder="1" applyAlignment="1">
      <alignment horizontal="center" wrapText="1" shrinkToFit="1"/>
    </xf>
    <xf numFmtId="0" fontId="3" fillId="0" borderId="17" xfId="1" applyFont="1" applyFill="1" applyBorder="1" applyAlignment="1">
      <alignment horizontal="center" wrapText="1" shrinkToFit="1"/>
    </xf>
    <xf numFmtId="0" fontId="7" fillId="0" borderId="0" xfId="0" applyFont="1" applyBorder="1" applyAlignment="1">
      <alignment wrapText="1"/>
    </xf>
    <xf numFmtId="0" fontId="0" fillId="0" borderId="0" xfId="0" applyAlignment="1"/>
    <xf numFmtId="0" fontId="8" fillId="0" borderId="22" xfId="0" applyFont="1" applyBorder="1" applyAlignment="1">
      <alignment wrapText="1"/>
    </xf>
    <xf numFmtId="0" fontId="18" fillId="0" borderId="0" xfId="0" applyFont="1" applyAlignment="1"/>
    <xf numFmtId="0" fontId="16" fillId="0" borderId="0" xfId="0" applyFont="1" applyAlignment="1"/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2" xfId="0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6" fillId="0" borderId="22" xfId="0" applyFont="1" applyBorder="1" applyAlignment="1">
      <alignment horizontal="right" wrapText="1"/>
    </xf>
    <xf numFmtId="0" fontId="16" fillId="0" borderId="22" xfId="0" applyFont="1" applyBorder="1" applyAlignment="1">
      <alignment horizontal="right"/>
    </xf>
    <xf numFmtId="0" fontId="0" fillId="0" borderId="23" xfId="0" applyBorder="1" applyAlignment="1"/>
    <xf numFmtId="0" fontId="0" fillId="0" borderId="22" xfId="0" applyBorder="1" applyAlignment="1">
      <alignment wrapText="1"/>
    </xf>
  </cellXfs>
  <cellStyles count="3">
    <cellStyle name="Accent1" xfId="1" builtinId="29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D5D5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5162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62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62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5162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62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1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62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5162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5162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5162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5162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5162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5162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5162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5017558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5162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5162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5162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5162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8" name="AutoShape 9"/>
        <xdr:cNvSpPr>
          <a:spLocks noChangeAspect="1" noChangeArrowheads="1"/>
        </xdr:cNvSpPr>
      </xdr:nvSpPr>
      <xdr:spPr bwMode="auto">
        <a:xfrm>
          <a:off x="5162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9" name="AutoShape 30"/>
        <xdr:cNvSpPr>
          <a:spLocks noChangeAspect="1" noChangeArrowheads="1"/>
        </xdr:cNvSpPr>
      </xdr:nvSpPr>
      <xdr:spPr bwMode="auto">
        <a:xfrm>
          <a:off x="516255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625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625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53025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3" name="AutoShape 16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2" name="AutoShape 30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" name="AutoShape 16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3" name="AutoShape 30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5" name="AutoShape 16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30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6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70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886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886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886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886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5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6" name="AutoShape 30"/>
        <xdr:cNvSpPr>
          <a:spLocks noChangeAspect="1" noChangeArrowheads="1"/>
        </xdr:cNvSpPr>
      </xdr:nvSpPr>
      <xdr:spPr bwMode="auto">
        <a:xfrm>
          <a:off x="88868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6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30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6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4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8868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5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8868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7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8868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8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9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20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1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8868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6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30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6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8868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8868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40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5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8868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6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7" name="AutoShape 30"/>
        <xdr:cNvSpPr>
          <a:spLocks noChangeAspect="1" noChangeArrowheads="1"/>
        </xdr:cNvSpPr>
      </xdr:nvSpPr>
      <xdr:spPr bwMode="auto">
        <a:xfrm>
          <a:off x="88868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7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1" name="AutoShape 16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30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6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6" name="AutoShape 30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7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2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3" name="AutoShape 30"/>
        <xdr:cNvSpPr>
          <a:spLocks noChangeAspect="1" noChangeArrowheads="1"/>
        </xdr:cNvSpPr>
      </xdr:nvSpPr>
      <xdr:spPr bwMode="auto">
        <a:xfrm>
          <a:off x="88868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16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16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2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171450" cy="123825"/>
    <xdr:sp macro="" textlink="">
      <xdr:nvSpPr>
        <xdr:cNvPr id="230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42</xdr:row>
      <xdr:rowOff>0</xdr:rowOff>
    </xdr:from>
    <xdr:to>
      <xdr:col>14</xdr:col>
      <xdr:colOff>171450</xdr:colOff>
      <xdr:row>42</xdr:row>
      <xdr:rowOff>123825</xdr:rowOff>
    </xdr:to>
    <xdr:sp macro="" textlink="">
      <xdr:nvSpPr>
        <xdr:cNvPr id="23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23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2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23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3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3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23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171450</xdr:colOff>
      <xdr:row>39</xdr:row>
      <xdr:rowOff>123825</xdr:rowOff>
    </xdr:to>
    <xdr:sp macro="" textlink="">
      <xdr:nvSpPr>
        <xdr:cNvPr id="23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171450</xdr:colOff>
      <xdr:row>42</xdr:row>
      <xdr:rowOff>123825</xdr:rowOff>
    </xdr:to>
    <xdr:sp macro="" textlink="">
      <xdr:nvSpPr>
        <xdr:cNvPr id="23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4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43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244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246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247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28575</xdr:rowOff>
    </xdr:from>
    <xdr:ext cx="171450" cy="123825"/>
    <xdr:sp macro="" textlink="">
      <xdr:nvSpPr>
        <xdr:cNvPr id="248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5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304800</xdr:rowOff>
    </xdr:from>
    <xdr:ext cx="171450" cy="123825"/>
    <xdr:sp macro="" textlink="">
      <xdr:nvSpPr>
        <xdr:cNvPr id="255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142875</xdr:rowOff>
    </xdr:from>
    <xdr:ext cx="171450" cy="123825"/>
    <xdr:sp macro="" textlink="">
      <xdr:nvSpPr>
        <xdr:cNvPr id="256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171450" cy="123825"/>
    <xdr:sp macro="" textlink="">
      <xdr:nvSpPr>
        <xdr:cNvPr id="25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171450" cy="123825"/>
    <xdr:sp macro="" textlink="">
      <xdr:nvSpPr>
        <xdr:cNvPr id="2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36</xdr:row>
      <xdr:rowOff>28575</xdr:rowOff>
    </xdr:from>
    <xdr:ext cx="171450" cy="123825"/>
    <xdr:sp macro="" textlink="">
      <xdr:nvSpPr>
        <xdr:cNvPr id="25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0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26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2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7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8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7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7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171450" cy="123825"/>
    <xdr:sp macro="" textlink="">
      <xdr:nvSpPr>
        <xdr:cNvPr id="275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42</xdr:row>
      <xdr:rowOff>0</xdr:rowOff>
    </xdr:from>
    <xdr:to>
      <xdr:col>14</xdr:col>
      <xdr:colOff>171450</xdr:colOff>
      <xdr:row>42</xdr:row>
      <xdr:rowOff>123825</xdr:rowOff>
    </xdr:to>
    <xdr:sp macro="" textlink="">
      <xdr:nvSpPr>
        <xdr:cNvPr id="2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2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27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27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8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8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28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171450</xdr:colOff>
      <xdr:row>39</xdr:row>
      <xdr:rowOff>123825</xdr:rowOff>
    </xdr:to>
    <xdr:sp macro="" textlink="">
      <xdr:nvSpPr>
        <xdr:cNvPr id="28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171450</xdr:colOff>
      <xdr:row>42</xdr:row>
      <xdr:rowOff>123825</xdr:rowOff>
    </xdr:to>
    <xdr:sp macro="" textlink="">
      <xdr:nvSpPr>
        <xdr:cNvPr id="28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8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289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292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28575</xdr:rowOff>
    </xdr:from>
    <xdr:ext cx="171450" cy="123825"/>
    <xdr:sp macro="" textlink="">
      <xdr:nvSpPr>
        <xdr:cNvPr id="293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9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29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304800</xdr:rowOff>
    </xdr:from>
    <xdr:ext cx="171450" cy="123825"/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142875</xdr:rowOff>
    </xdr:from>
    <xdr:ext cx="171450" cy="123825"/>
    <xdr:sp macro="" textlink="">
      <xdr:nvSpPr>
        <xdr:cNvPr id="301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171450" cy="123825"/>
    <xdr:sp macro="" textlink="">
      <xdr:nvSpPr>
        <xdr:cNvPr id="30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171450" cy="123825"/>
    <xdr:sp macro="" textlink="">
      <xdr:nvSpPr>
        <xdr:cNvPr id="3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36</xdr:row>
      <xdr:rowOff>28575</xdr:rowOff>
    </xdr:from>
    <xdr:ext cx="171450" cy="123825"/>
    <xdr:sp macro="" textlink="">
      <xdr:nvSpPr>
        <xdr:cNvPr id="30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05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30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3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0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2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3</xdr:row>
      <xdr:rowOff>0</xdr:rowOff>
    </xdr:from>
    <xdr:to>
      <xdr:col>14</xdr:col>
      <xdr:colOff>171450</xdr:colOff>
      <xdr:row>3</xdr:row>
      <xdr:rowOff>123825</xdr:rowOff>
    </xdr:to>
    <xdr:sp macro="" textlink="">
      <xdr:nvSpPr>
        <xdr:cNvPr id="207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887325" y="51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171450</xdr:colOff>
      <xdr:row>4</xdr:row>
      <xdr:rowOff>123825</xdr:rowOff>
    </xdr:to>
    <xdr:sp macro="" textlink="">
      <xdr:nvSpPr>
        <xdr:cNvPr id="208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887325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171450</xdr:colOff>
      <xdr:row>11</xdr:row>
      <xdr:rowOff>123825</xdr:rowOff>
    </xdr:to>
    <xdr:sp macro="" textlink="">
      <xdr:nvSpPr>
        <xdr:cNvPr id="208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887325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171450</xdr:colOff>
      <xdr:row>15</xdr:row>
      <xdr:rowOff>123825</xdr:rowOff>
    </xdr:to>
    <xdr:sp macro="" textlink="">
      <xdr:nvSpPr>
        <xdr:cNvPr id="2091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12887325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171450</xdr:colOff>
      <xdr:row>16</xdr:row>
      <xdr:rowOff>123825</xdr:rowOff>
    </xdr:to>
    <xdr:sp macro="" textlink="">
      <xdr:nvSpPr>
        <xdr:cNvPr id="209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8873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171450</xdr:colOff>
      <xdr:row>17</xdr:row>
      <xdr:rowOff>123825</xdr:rowOff>
    </xdr:to>
    <xdr:sp macro="" textlink="">
      <xdr:nvSpPr>
        <xdr:cNvPr id="209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8873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171450</xdr:colOff>
      <xdr:row>18</xdr:row>
      <xdr:rowOff>123825</xdr:rowOff>
    </xdr:to>
    <xdr:sp macro="" textlink="">
      <xdr:nvSpPr>
        <xdr:cNvPr id="209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8873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171450</xdr:colOff>
      <xdr:row>22</xdr:row>
      <xdr:rowOff>123825</xdr:rowOff>
    </xdr:to>
    <xdr:sp macro="" textlink="">
      <xdr:nvSpPr>
        <xdr:cNvPr id="2098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128873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171450</xdr:colOff>
      <xdr:row>29</xdr:row>
      <xdr:rowOff>123825</xdr:rowOff>
    </xdr:to>
    <xdr:sp macro="" textlink="">
      <xdr:nvSpPr>
        <xdr:cNvPr id="210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887325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171450</xdr:colOff>
      <xdr:row>30</xdr:row>
      <xdr:rowOff>123825</xdr:rowOff>
    </xdr:to>
    <xdr:sp macro="" textlink="">
      <xdr:nvSpPr>
        <xdr:cNvPr id="210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887325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1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229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171450</xdr:colOff>
      <xdr:row>38</xdr:row>
      <xdr:rowOff>123825</xdr:rowOff>
    </xdr:to>
    <xdr:sp macro="" textlink="">
      <xdr:nvSpPr>
        <xdr:cNvPr id="2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3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4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46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247" name="AutoShape 9"/>
        <xdr:cNvSpPr>
          <a:spLocks noChangeAspect="1" noChangeArrowheads="1"/>
        </xdr:cNvSpPr>
      </xdr:nvSpPr>
      <xdr:spPr bwMode="auto">
        <a:xfrm>
          <a:off x="98298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48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50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255" name="AutoShape 30"/>
        <xdr:cNvSpPr>
          <a:spLocks noChangeAspect="1" noChangeArrowheads="1"/>
        </xdr:cNvSpPr>
      </xdr:nvSpPr>
      <xdr:spPr bwMode="auto">
        <a:xfrm>
          <a:off x="98298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2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2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2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9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2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2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6" name="AutoShape 30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7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171450</xdr:colOff>
      <xdr:row>38</xdr:row>
      <xdr:rowOff>123825</xdr:rowOff>
    </xdr:to>
    <xdr:sp macro="" textlink="">
      <xdr:nvSpPr>
        <xdr:cNvPr id="28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8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85" name="AutoShape 9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9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292" name="AutoShape 9"/>
        <xdr:cNvSpPr>
          <a:spLocks noChangeAspect="1" noChangeArrowheads="1"/>
        </xdr:cNvSpPr>
      </xdr:nvSpPr>
      <xdr:spPr bwMode="auto">
        <a:xfrm>
          <a:off x="98298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93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95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6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300" name="AutoShape 30"/>
        <xdr:cNvSpPr>
          <a:spLocks noChangeAspect="1" noChangeArrowheads="1"/>
        </xdr:cNvSpPr>
      </xdr:nvSpPr>
      <xdr:spPr bwMode="auto">
        <a:xfrm>
          <a:off x="98298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3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57150</xdr:rowOff>
    </xdr:from>
    <xdr:ext cx="171450" cy="123825"/>
    <xdr:sp macro="" textlink="">
      <xdr:nvSpPr>
        <xdr:cNvPr id="3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1382375" y="917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3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04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1" name="AutoShape 30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2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</xdr:row>
      <xdr:rowOff>0</xdr:rowOff>
    </xdr:from>
    <xdr:to>
      <xdr:col>13</xdr:col>
      <xdr:colOff>171450</xdr:colOff>
      <xdr:row>3</xdr:row>
      <xdr:rowOff>123825</xdr:rowOff>
    </xdr:to>
    <xdr:sp macro="" textlink="">
      <xdr:nvSpPr>
        <xdr:cNvPr id="31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51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171450</xdr:colOff>
      <xdr:row>10</xdr:row>
      <xdr:rowOff>123825</xdr:rowOff>
    </xdr:to>
    <xdr:sp macro="" textlink="">
      <xdr:nvSpPr>
        <xdr:cNvPr id="32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8298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171450</xdr:colOff>
      <xdr:row>14</xdr:row>
      <xdr:rowOff>123825</xdr:rowOff>
    </xdr:to>
    <xdr:sp macro="" textlink="">
      <xdr:nvSpPr>
        <xdr:cNvPr id="322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98298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171450</xdr:colOff>
      <xdr:row>15</xdr:row>
      <xdr:rowOff>123825</xdr:rowOff>
    </xdr:to>
    <xdr:sp macro="" textlink="">
      <xdr:nvSpPr>
        <xdr:cNvPr id="323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98298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324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247650</xdr:colOff>
      <xdr:row>18</xdr:row>
      <xdr:rowOff>123825</xdr:rowOff>
    </xdr:from>
    <xdr:to>
      <xdr:col>12</xdr:col>
      <xdr:colOff>419100</xdr:colOff>
      <xdr:row>19</xdr:row>
      <xdr:rowOff>66675</xdr:rowOff>
    </xdr:to>
    <xdr:sp macro="" textlink="">
      <xdr:nvSpPr>
        <xdr:cNvPr id="325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88582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171450</xdr:colOff>
      <xdr:row>21</xdr:row>
      <xdr:rowOff>123825</xdr:rowOff>
    </xdr:to>
    <xdr:sp macro="" textlink="">
      <xdr:nvSpPr>
        <xdr:cNvPr id="326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171450</xdr:colOff>
      <xdr:row>28</xdr:row>
      <xdr:rowOff>123825</xdr:rowOff>
    </xdr:to>
    <xdr:sp macro="" textlink="">
      <xdr:nvSpPr>
        <xdr:cNvPr id="32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32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329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3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3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3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171450</xdr:colOff>
      <xdr:row>38</xdr:row>
      <xdr:rowOff>123825</xdr:rowOff>
    </xdr:to>
    <xdr:sp macro="" textlink="">
      <xdr:nvSpPr>
        <xdr:cNvPr id="3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3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3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40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4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4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4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347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48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4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50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51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52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53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355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3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3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59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6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7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171450" cy="123825"/>
    <xdr:sp macro="" textlink="">
      <xdr:nvSpPr>
        <xdr:cNvPr id="374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42</xdr:row>
      <xdr:rowOff>0</xdr:rowOff>
    </xdr:from>
    <xdr:to>
      <xdr:col>14</xdr:col>
      <xdr:colOff>171450</xdr:colOff>
      <xdr:row>42</xdr:row>
      <xdr:rowOff>123825</xdr:rowOff>
    </xdr:to>
    <xdr:sp macro="" textlink="">
      <xdr:nvSpPr>
        <xdr:cNvPr id="3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3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3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3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3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3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3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171450</xdr:colOff>
      <xdr:row>39</xdr:row>
      <xdr:rowOff>123825</xdr:rowOff>
    </xdr:to>
    <xdr:sp macro="" textlink="">
      <xdr:nvSpPr>
        <xdr:cNvPr id="38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171450</xdr:colOff>
      <xdr:row>42</xdr:row>
      <xdr:rowOff>123825</xdr:rowOff>
    </xdr:to>
    <xdr:sp macro="" textlink="">
      <xdr:nvSpPr>
        <xdr:cNvPr id="38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3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385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386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387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388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390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28575</xdr:rowOff>
    </xdr:from>
    <xdr:ext cx="171450" cy="123825"/>
    <xdr:sp macro="" textlink="">
      <xdr:nvSpPr>
        <xdr:cNvPr id="392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393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39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395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396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397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398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304800</xdr:rowOff>
    </xdr:from>
    <xdr:ext cx="171450" cy="123825"/>
    <xdr:sp macro="" textlink="">
      <xdr:nvSpPr>
        <xdr:cNvPr id="399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142875</xdr:rowOff>
    </xdr:from>
    <xdr:ext cx="171450" cy="123825"/>
    <xdr:sp macro="" textlink="">
      <xdr:nvSpPr>
        <xdr:cNvPr id="400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171450" cy="123825"/>
    <xdr:sp macro="" textlink="">
      <xdr:nvSpPr>
        <xdr:cNvPr id="4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171450" cy="123825"/>
    <xdr:sp macro="" textlink="">
      <xdr:nvSpPr>
        <xdr:cNvPr id="4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36</xdr:row>
      <xdr:rowOff>28575</xdr:rowOff>
    </xdr:from>
    <xdr:ext cx="171450" cy="123825"/>
    <xdr:sp macro="" textlink="">
      <xdr:nvSpPr>
        <xdr:cNvPr id="4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04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4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4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1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2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</xdr:row>
      <xdr:rowOff>0</xdr:rowOff>
    </xdr:from>
    <xdr:to>
      <xdr:col>14</xdr:col>
      <xdr:colOff>171450</xdr:colOff>
      <xdr:row>4</xdr:row>
      <xdr:rowOff>123825</xdr:rowOff>
    </xdr:to>
    <xdr:sp macro="" textlink="">
      <xdr:nvSpPr>
        <xdr:cNvPr id="3141" name="AutoShape 69" descr="http://nationality.ferdamalastofa.is/images/flags/AT.jpg"/>
        <xdr:cNvSpPr>
          <a:spLocks noChangeAspect="1" noChangeArrowheads="1"/>
        </xdr:cNvSpPr>
      </xdr:nvSpPr>
      <xdr:spPr bwMode="auto">
        <a:xfrm>
          <a:off x="98298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171450</xdr:colOff>
      <xdr:row>5</xdr:row>
      <xdr:rowOff>123825</xdr:rowOff>
    </xdr:to>
    <xdr:sp macro="" textlink="">
      <xdr:nvSpPr>
        <xdr:cNvPr id="3142" name="AutoShape 70" descr="http://nationality.ferdamalastofa.is/images/flags/BE.jpg"/>
        <xdr:cNvSpPr>
          <a:spLocks noChangeAspect="1" noChangeArrowheads="1"/>
        </xdr:cNvSpPr>
      </xdr:nvSpPr>
      <xdr:spPr bwMode="auto">
        <a:xfrm>
          <a:off x="98298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171450</xdr:colOff>
      <xdr:row>12</xdr:row>
      <xdr:rowOff>123825</xdr:rowOff>
    </xdr:to>
    <xdr:sp macro="" textlink="">
      <xdr:nvSpPr>
        <xdr:cNvPr id="3149" name="AutoShape 77" descr="http://nationality.ferdamalastofa.is/images/flags/.jpg"/>
        <xdr:cNvSpPr>
          <a:spLocks noChangeAspect="1" noChangeArrowheads="1"/>
        </xdr:cNvSpPr>
      </xdr:nvSpPr>
      <xdr:spPr bwMode="auto">
        <a:xfrm>
          <a:off x="9829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171450</xdr:colOff>
      <xdr:row>16</xdr:row>
      <xdr:rowOff>123825</xdr:rowOff>
    </xdr:to>
    <xdr:sp macro="" textlink="">
      <xdr:nvSpPr>
        <xdr:cNvPr id="3153" name="AutoShape 81" descr="http://nationality.ferdamalastofa.is/images/flags/HK.jpg"/>
        <xdr:cNvSpPr>
          <a:spLocks noChangeAspect="1" noChangeArrowheads="1"/>
        </xdr:cNvSpPr>
      </xdr:nvSpPr>
      <xdr:spPr bwMode="auto">
        <a:xfrm>
          <a:off x="98298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171450</xdr:colOff>
      <xdr:row>17</xdr:row>
      <xdr:rowOff>123825</xdr:rowOff>
    </xdr:to>
    <xdr:sp macro="" textlink="">
      <xdr:nvSpPr>
        <xdr:cNvPr id="3154" name="AutoShape 82" descr="http://nationality.ferdamalastofa.is/images/flags/IE.jpg"/>
        <xdr:cNvSpPr>
          <a:spLocks noChangeAspect="1" noChangeArrowheads="1"/>
        </xdr:cNvSpPr>
      </xdr:nvSpPr>
      <xdr:spPr bwMode="auto">
        <a:xfrm>
          <a:off x="98298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171450</xdr:colOff>
      <xdr:row>18</xdr:row>
      <xdr:rowOff>123825</xdr:rowOff>
    </xdr:to>
    <xdr:sp macro="" textlink="">
      <xdr:nvSpPr>
        <xdr:cNvPr id="3155" name="AutoShape 83" descr="http://nationality.ferdamalastofa.is/images/flags/IL.jpg"/>
        <xdr:cNvSpPr>
          <a:spLocks noChangeAspect="1" noChangeArrowheads="1"/>
        </xdr:cNvSpPr>
      </xdr:nvSpPr>
      <xdr:spPr bwMode="auto">
        <a:xfrm>
          <a:off x="98298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171450</xdr:colOff>
      <xdr:row>19</xdr:row>
      <xdr:rowOff>123825</xdr:rowOff>
    </xdr:to>
    <xdr:sp macro="" textlink="">
      <xdr:nvSpPr>
        <xdr:cNvPr id="3156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98298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171450</xdr:colOff>
      <xdr:row>23</xdr:row>
      <xdr:rowOff>123825</xdr:rowOff>
    </xdr:to>
    <xdr:sp macro="" textlink="">
      <xdr:nvSpPr>
        <xdr:cNvPr id="3160" name="AutoShape 88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171450</xdr:colOff>
      <xdr:row>30</xdr:row>
      <xdr:rowOff>123825</xdr:rowOff>
    </xdr:to>
    <xdr:sp macro="" textlink="">
      <xdr:nvSpPr>
        <xdr:cNvPr id="3167" name="AutoShape 95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171450</xdr:colOff>
      <xdr:row>31</xdr:row>
      <xdr:rowOff>123825</xdr:rowOff>
    </xdr:to>
    <xdr:sp macro="" textlink="">
      <xdr:nvSpPr>
        <xdr:cNvPr id="3168" name="AutoShape 96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171450</xdr:colOff>
      <xdr:row>33</xdr:row>
      <xdr:rowOff>123825</xdr:rowOff>
    </xdr:to>
    <xdr:sp macro="" textlink="">
      <xdr:nvSpPr>
        <xdr:cNvPr id="3170" name="AutoShape 98" descr="http://nationality.ferdamalastofa.is/images/flags/.jpg"/>
        <xdr:cNvSpPr>
          <a:spLocks noChangeAspect="1" noChangeArrowheads="1"/>
        </xdr:cNvSpPr>
      </xdr:nvSpPr>
      <xdr:spPr bwMode="auto">
        <a:xfrm>
          <a:off x="9829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171450</xdr:colOff>
      <xdr:row>4</xdr:row>
      <xdr:rowOff>123825</xdr:rowOff>
    </xdr:to>
    <xdr:sp macro="" textlink="">
      <xdr:nvSpPr>
        <xdr:cNvPr id="3171" name="AutoShape 99" descr="http://nationality.ferdamalastofa.is/images/flags/AT.jpg"/>
        <xdr:cNvSpPr>
          <a:spLocks noChangeAspect="1" noChangeArrowheads="1"/>
        </xdr:cNvSpPr>
      </xdr:nvSpPr>
      <xdr:spPr bwMode="auto">
        <a:xfrm>
          <a:off x="98298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171450</xdr:colOff>
      <xdr:row>5</xdr:row>
      <xdr:rowOff>123825</xdr:rowOff>
    </xdr:to>
    <xdr:sp macro="" textlink="">
      <xdr:nvSpPr>
        <xdr:cNvPr id="3172" name="AutoShape 100" descr="http://nationality.ferdamalastofa.is/images/flags/BE.jpg"/>
        <xdr:cNvSpPr>
          <a:spLocks noChangeAspect="1" noChangeArrowheads="1"/>
        </xdr:cNvSpPr>
      </xdr:nvSpPr>
      <xdr:spPr bwMode="auto">
        <a:xfrm>
          <a:off x="98298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171450</xdr:colOff>
      <xdr:row>12</xdr:row>
      <xdr:rowOff>123825</xdr:rowOff>
    </xdr:to>
    <xdr:sp macro="" textlink="">
      <xdr:nvSpPr>
        <xdr:cNvPr id="3179" name="AutoShape 107" descr="http://nationality.ferdamalastofa.is/images/flags/.jpg"/>
        <xdr:cNvSpPr>
          <a:spLocks noChangeAspect="1" noChangeArrowheads="1"/>
        </xdr:cNvSpPr>
      </xdr:nvSpPr>
      <xdr:spPr bwMode="auto">
        <a:xfrm>
          <a:off x="9829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171450</xdr:colOff>
      <xdr:row>16</xdr:row>
      <xdr:rowOff>123825</xdr:rowOff>
    </xdr:to>
    <xdr:sp macro="" textlink="">
      <xdr:nvSpPr>
        <xdr:cNvPr id="3183" name="AutoShape 111" descr="http://nationality.ferdamalastofa.is/images/flags/HK.jpg"/>
        <xdr:cNvSpPr>
          <a:spLocks noChangeAspect="1" noChangeArrowheads="1"/>
        </xdr:cNvSpPr>
      </xdr:nvSpPr>
      <xdr:spPr bwMode="auto">
        <a:xfrm>
          <a:off x="98298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171450</xdr:colOff>
      <xdr:row>17</xdr:row>
      <xdr:rowOff>123825</xdr:rowOff>
    </xdr:to>
    <xdr:sp macro="" textlink="">
      <xdr:nvSpPr>
        <xdr:cNvPr id="3184" name="AutoShape 112" descr="http://nationality.ferdamalastofa.is/images/flags/IE.jpg"/>
        <xdr:cNvSpPr>
          <a:spLocks noChangeAspect="1" noChangeArrowheads="1"/>
        </xdr:cNvSpPr>
      </xdr:nvSpPr>
      <xdr:spPr bwMode="auto">
        <a:xfrm>
          <a:off x="98298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171450</xdr:colOff>
      <xdr:row>18</xdr:row>
      <xdr:rowOff>123825</xdr:rowOff>
    </xdr:to>
    <xdr:sp macro="" textlink="">
      <xdr:nvSpPr>
        <xdr:cNvPr id="3185" name="AutoShape 113" descr="http://nationality.ferdamalastofa.is/images/flags/IL.jpg"/>
        <xdr:cNvSpPr>
          <a:spLocks noChangeAspect="1" noChangeArrowheads="1"/>
        </xdr:cNvSpPr>
      </xdr:nvSpPr>
      <xdr:spPr bwMode="auto">
        <a:xfrm>
          <a:off x="98298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171450</xdr:colOff>
      <xdr:row>19</xdr:row>
      <xdr:rowOff>123825</xdr:rowOff>
    </xdr:to>
    <xdr:sp macro="" textlink="">
      <xdr:nvSpPr>
        <xdr:cNvPr id="3186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98298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171450</xdr:colOff>
      <xdr:row>23</xdr:row>
      <xdr:rowOff>123825</xdr:rowOff>
    </xdr:to>
    <xdr:sp macro="" textlink="">
      <xdr:nvSpPr>
        <xdr:cNvPr id="3190" name="AutoShape 118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171450</xdr:colOff>
      <xdr:row>30</xdr:row>
      <xdr:rowOff>123825</xdr:rowOff>
    </xdr:to>
    <xdr:sp macro="" textlink="">
      <xdr:nvSpPr>
        <xdr:cNvPr id="3197" name="AutoShape 125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171450</xdr:colOff>
      <xdr:row>31</xdr:row>
      <xdr:rowOff>123825</xdr:rowOff>
    </xdr:to>
    <xdr:sp macro="" textlink="">
      <xdr:nvSpPr>
        <xdr:cNvPr id="3198" name="AutoShape 126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171450</xdr:colOff>
      <xdr:row>33</xdr:row>
      <xdr:rowOff>123825</xdr:rowOff>
    </xdr:to>
    <xdr:sp macro="" textlink="">
      <xdr:nvSpPr>
        <xdr:cNvPr id="3200" name="AutoShape 128" descr="http://nationality.ferdamalastofa.is/images/flags/.jpg"/>
        <xdr:cNvSpPr>
          <a:spLocks noChangeAspect="1" noChangeArrowheads="1"/>
        </xdr:cNvSpPr>
      </xdr:nvSpPr>
      <xdr:spPr bwMode="auto">
        <a:xfrm>
          <a:off x="9829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1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29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2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3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44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46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247" name="AutoShape 9"/>
        <xdr:cNvSpPr>
          <a:spLocks noChangeAspect="1" noChangeArrowheads="1"/>
        </xdr:cNvSpPr>
      </xdr:nvSpPr>
      <xdr:spPr bwMode="auto">
        <a:xfrm>
          <a:off x="922020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8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50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255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2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59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6" name="AutoShape 30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7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28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8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85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8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292" name="AutoShape 9"/>
        <xdr:cNvSpPr>
          <a:spLocks noChangeAspect="1" noChangeArrowheads="1"/>
        </xdr:cNvSpPr>
      </xdr:nvSpPr>
      <xdr:spPr bwMode="auto">
        <a:xfrm>
          <a:off x="922020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93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5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96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300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57150</xdr:rowOff>
    </xdr:from>
    <xdr:ext cx="171450" cy="123825"/>
    <xdr:sp macro="" textlink="">
      <xdr:nvSpPr>
        <xdr:cNvPr id="3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8943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3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4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1" name="AutoShape 30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2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32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28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2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3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3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33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3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3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0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4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44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4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346" name="AutoShape 9"/>
        <xdr:cNvSpPr>
          <a:spLocks noChangeAspect="1" noChangeArrowheads="1"/>
        </xdr:cNvSpPr>
      </xdr:nvSpPr>
      <xdr:spPr bwMode="auto">
        <a:xfrm>
          <a:off x="92202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8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50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51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52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353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354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5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5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58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5" name="AutoShape 30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6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73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7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7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8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38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8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8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84" name="AutoShape 9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85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86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87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88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0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98298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92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93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94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95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96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7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398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399" name="AutoShape 30"/>
        <xdr:cNvSpPr>
          <a:spLocks noChangeAspect="1" noChangeArrowheads="1"/>
        </xdr:cNvSpPr>
      </xdr:nvSpPr>
      <xdr:spPr bwMode="auto">
        <a:xfrm>
          <a:off x="98298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0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0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4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3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0" name="AutoShape 30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1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25</xdr:row>
      <xdr:rowOff>0</xdr:rowOff>
    </xdr:from>
    <xdr:to>
      <xdr:col>13</xdr:col>
      <xdr:colOff>171450</xdr:colOff>
      <xdr:row>25</xdr:row>
      <xdr:rowOff>123825</xdr:rowOff>
    </xdr:to>
    <xdr:sp macro="" textlink="">
      <xdr:nvSpPr>
        <xdr:cNvPr id="425" name="AutoShape 88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26" name="AutoShape 95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27" name="AutoShape 96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28" name="AutoShape 98" descr="http://nationality.ferdamalastofa.is/images/flags/.jpg"/>
        <xdr:cNvSpPr>
          <a:spLocks noChangeAspect="1" noChangeArrowheads="1"/>
        </xdr:cNvSpPr>
      </xdr:nvSpPr>
      <xdr:spPr bwMode="auto">
        <a:xfrm>
          <a:off x="9829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171450</xdr:colOff>
      <xdr:row>25</xdr:row>
      <xdr:rowOff>123825</xdr:rowOff>
    </xdr:to>
    <xdr:sp macro="" textlink="">
      <xdr:nvSpPr>
        <xdr:cNvPr id="436" name="AutoShape 118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37" name="AutoShape 125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38" name="AutoShape 126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39" name="AutoShape 128" descr="http://nationality.ferdamalastofa.is/images/flags/.jpg"/>
        <xdr:cNvSpPr>
          <a:spLocks noChangeAspect="1" noChangeArrowheads="1"/>
        </xdr:cNvSpPr>
      </xdr:nvSpPr>
      <xdr:spPr bwMode="auto">
        <a:xfrm>
          <a:off x="9829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40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4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51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3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54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55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56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57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331258</xdr:colOff>
      <xdr:row>37</xdr:row>
      <xdr:rowOff>28575</xdr:rowOff>
    </xdr:from>
    <xdr:ext cx="171450" cy="123825"/>
    <xdr:sp macro="" textlink="">
      <xdr:nvSpPr>
        <xdr:cNvPr id="458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6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63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64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465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600075</xdr:colOff>
      <xdr:row>37</xdr:row>
      <xdr:rowOff>104775</xdr:rowOff>
    </xdr:from>
    <xdr:ext cx="171450" cy="123825"/>
    <xdr:sp macro="" textlink="">
      <xdr:nvSpPr>
        <xdr:cNvPr id="466" name="AutoShape 30"/>
        <xdr:cNvSpPr>
          <a:spLocks noChangeAspect="1" noChangeArrowheads="1"/>
        </xdr:cNvSpPr>
      </xdr:nvSpPr>
      <xdr:spPr bwMode="auto">
        <a:xfrm>
          <a:off x="9210675" y="686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0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7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8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30</xdr:row>
      <xdr:rowOff>0</xdr:rowOff>
    </xdr:from>
    <xdr:to>
      <xdr:col>14</xdr:col>
      <xdr:colOff>171450</xdr:colOff>
      <xdr:row>30</xdr:row>
      <xdr:rowOff>123825</xdr:rowOff>
    </xdr:to>
    <xdr:sp macro="" textlink="">
      <xdr:nvSpPr>
        <xdr:cNvPr id="412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171450</xdr:colOff>
      <xdr:row>31</xdr:row>
      <xdr:rowOff>123825</xdr:rowOff>
    </xdr:to>
    <xdr:sp macro="" textlink="">
      <xdr:nvSpPr>
        <xdr:cNvPr id="412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1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29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2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4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46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247" name="AutoShape 9"/>
        <xdr:cNvSpPr>
          <a:spLocks noChangeAspect="1" noChangeArrowheads="1"/>
        </xdr:cNvSpPr>
      </xdr:nvSpPr>
      <xdr:spPr bwMode="auto">
        <a:xfrm>
          <a:off x="92202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50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255" name="AutoShape 30"/>
        <xdr:cNvSpPr>
          <a:spLocks noChangeAspect="1" noChangeArrowheads="1"/>
        </xdr:cNvSpPr>
      </xdr:nvSpPr>
      <xdr:spPr bwMode="auto">
        <a:xfrm>
          <a:off x="922020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2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59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6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7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28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8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85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89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292" name="AutoShape 9"/>
        <xdr:cNvSpPr>
          <a:spLocks noChangeAspect="1" noChangeArrowheads="1"/>
        </xdr:cNvSpPr>
      </xdr:nvSpPr>
      <xdr:spPr bwMode="auto">
        <a:xfrm>
          <a:off x="92202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93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5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96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300" name="AutoShape 30"/>
        <xdr:cNvSpPr>
          <a:spLocks noChangeAspect="1" noChangeArrowheads="1"/>
        </xdr:cNvSpPr>
      </xdr:nvSpPr>
      <xdr:spPr bwMode="auto">
        <a:xfrm>
          <a:off x="922020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57150</xdr:rowOff>
    </xdr:from>
    <xdr:ext cx="171450" cy="123825"/>
    <xdr:sp macro="" textlink="">
      <xdr:nvSpPr>
        <xdr:cNvPr id="3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9144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3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4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1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2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</xdr:row>
      <xdr:rowOff>0</xdr:rowOff>
    </xdr:from>
    <xdr:to>
      <xdr:col>13</xdr:col>
      <xdr:colOff>171450</xdr:colOff>
      <xdr:row>5</xdr:row>
      <xdr:rowOff>123825</xdr:rowOff>
    </xdr:to>
    <xdr:sp macro="" textlink="">
      <xdr:nvSpPr>
        <xdr:cNvPr id="31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320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321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171450</xdr:colOff>
      <xdr:row>17</xdr:row>
      <xdr:rowOff>123825</xdr:rowOff>
    </xdr:to>
    <xdr:sp macro="" textlink="">
      <xdr:nvSpPr>
        <xdr:cNvPr id="32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32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32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514350</xdr:colOff>
      <xdr:row>23</xdr:row>
      <xdr:rowOff>47625</xdr:rowOff>
    </xdr:from>
    <xdr:to>
      <xdr:col>13</xdr:col>
      <xdr:colOff>76200</xdr:colOff>
      <xdr:row>23</xdr:row>
      <xdr:rowOff>171450</xdr:rowOff>
    </xdr:to>
    <xdr:sp macro="" textlink="">
      <xdr:nvSpPr>
        <xdr:cNvPr id="325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9124950" y="4191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32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32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28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2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3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3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33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3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39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0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2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43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44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45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346" name="AutoShape 9"/>
        <xdr:cNvSpPr>
          <a:spLocks noChangeAspect="1" noChangeArrowheads="1"/>
        </xdr:cNvSpPr>
      </xdr:nvSpPr>
      <xdr:spPr bwMode="auto">
        <a:xfrm>
          <a:off x="92202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7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50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51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52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353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354" name="AutoShape 30"/>
        <xdr:cNvSpPr>
          <a:spLocks noChangeAspect="1" noChangeArrowheads="1"/>
        </xdr:cNvSpPr>
      </xdr:nvSpPr>
      <xdr:spPr bwMode="auto">
        <a:xfrm>
          <a:off x="922020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5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5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58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5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6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73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7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7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8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38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8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8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84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85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86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87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88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0" name="AutoShape 9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92202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92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9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9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95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96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7" name="AutoShape 9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398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399" name="AutoShape 30"/>
        <xdr:cNvSpPr>
          <a:spLocks noChangeAspect="1" noChangeArrowheads="1"/>
        </xdr:cNvSpPr>
      </xdr:nvSpPr>
      <xdr:spPr bwMode="auto">
        <a:xfrm>
          <a:off x="9220200" y="729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0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0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4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3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0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1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6</xdr:row>
      <xdr:rowOff>0</xdr:rowOff>
    </xdr:from>
    <xdr:to>
      <xdr:col>13</xdr:col>
      <xdr:colOff>171450</xdr:colOff>
      <xdr:row>6</xdr:row>
      <xdr:rowOff>123825</xdr:rowOff>
    </xdr:to>
    <xdr:sp macro="" textlink="">
      <xdr:nvSpPr>
        <xdr:cNvPr id="418" name="AutoShape 69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419" name="AutoShape 7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171450</xdr:colOff>
      <xdr:row>14</xdr:row>
      <xdr:rowOff>123825</xdr:rowOff>
    </xdr:to>
    <xdr:sp macro="" textlink="">
      <xdr:nvSpPr>
        <xdr:cNvPr id="420" name="AutoShape 77" descr="http://nationality.ferdamalastofa.is/images/flags/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421" name="AutoShape 8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171450</xdr:colOff>
      <xdr:row>19</xdr:row>
      <xdr:rowOff>123825</xdr:rowOff>
    </xdr:to>
    <xdr:sp macro="" textlink="">
      <xdr:nvSpPr>
        <xdr:cNvPr id="422" name="AutoShape 82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423" name="AutoShape 8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171450</xdr:colOff>
      <xdr:row>21</xdr:row>
      <xdr:rowOff>123825</xdr:rowOff>
    </xdr:to>
    <xdr:sp macro="" textlink="">
      <xdr:nvSpPr>
        <xdr:cNvPr id="424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171450</xdr:colOff>
      <xdr:row>26</xdr:row>
      <xdr:rowOff>123825</xdr:rowOff>
    </xdr:to>
    <xdr:sp macro="" textlink="">
      <xdr:nvSpPr>
        <xdr:cNvPr id="425" name="AutoShape 88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26" name="AutoShape 95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27" name="AutoShape 96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28" name="AutoShape 98" descr="http://nationality.ferdamalastofa.is/images/flags/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171450</xdr:colOff>
      <xdr:row>6</xdr:row>
      <xdr:rowOff>123825</xdr:rowOff>
    </xdr:to>
    <xdr:sp macro="" textlink="">
      <xdr:nvSpPr>
        <xdr:cNvPr id="429" name="AutoShape 99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430" name="AutoShape 10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171450</xdr:colOff>
      <xdr:row>14</xdr:row>
      <xdr:rowOff>123825</xdr:rowOff>
    </xdr:to>
    <xdr:sp macro="" textlink="">
      <xdr:nvSpPr>
        <xdr:cNvPr id="431" name="AutoShape 107" descr="http://nationality.ferdamalastofa.is/images/flags/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432" name="AutoShape 11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171450</xdr:colOff>
      <xdr:row>19</xdr:row>
      <xdr:rowOff>123825</xdr:rowOff>
    </xdr:to>
    <xdr:sp macro="" textlink="">
      <xdr:nvSpPr>
        <xdr:cNvPr id="433" name="AutoShape 112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434" name="AutoShape 11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171450</xdr:colOff>
      <xdr:row>21</xdr:row>
      <xdr:rowOff>123825</xdr:rowOff>
    </xdr:to>
    <xdr:sp macro="" textlink="">
      <xdr:nvSpPr>
        <xdr:cNvPr id="435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171450</xdr:colOff>
      <xdr:row>26</xdr:row>
      <xdr:rowOff>123825</xdr:rowOff>
    </xdr:to>
    <xdr:sp macro="" textlink="">
      <xdr:nvSpPr>
        <xdr:cNvPr id="436" name="AutoShape 118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37" name="AutoShape 125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38" name="AutoShape 126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39" name="AutoShape 128" descr="http://nationality.ferdamalastofa.is/images/flags/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40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4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51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3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54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55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56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57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331258</xdr:colOff>
      <xdr:row>37</xdr:row>
      <xdr:rowOff>28575</xdr:rowOff>
    </xdr:from>
    <xdr:ext cx="171450" cy="123825"/>
    <xdr:sp macro="" textlink="">
      <xdr:nvSpPr>
        <xdr:cNvPr id="458" name="AutoShape 9"/>
        <xdr:cNvSpPr>
          <a:spLocks noChangeAspect="1" noChangeArrowheads="1"/>
        </xdr:cNvSpPr>
      </xdr:nvSpPr>
      <xdr:spPr bwMode="auto">
        <a:xfrm>
          <a:off x="8941858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60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61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62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63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64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465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466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133350</xdr:rowOff>
    </xdr:from>
    <xdr:ext cx="171450" cy="123825"/>
    <xdr:sp macro="" textlink="">
      <xdr:nvSpPr>
        <xdr:cNvPr id="4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725025" y="6477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0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7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8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48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48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8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9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9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4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98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9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0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01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02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03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04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505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06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07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08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09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10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11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51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513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1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1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51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17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4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5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3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53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5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5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53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53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54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54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54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54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4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4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4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4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4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4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55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5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5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9525</xdr:rowOff>
    </xdr:from>
    <xdr:ext cx="171450" cy="123825"/>
    <xdr:sp macro="" textlink="">
      <xdr:nvSpPr>
        <xdr:cNvPr id="553" name="AutoShape 9"/>
        <xdr:cNvSpPr>
          <a:spLocks noChangeAspect="1" noChangeArrowheads="1"/>
        </xdr:cNvSpPr>
      </xdr:nvSpPr>
      <xdr:spPr bwMode="auto">
        <a:xfrm>
          <a:off x="11010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5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5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5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55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55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5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6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56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2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9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0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22</xdr:row>
      <xdr:rowOff>0</xdr:rowOff>
    </xdr:from>
    <xdr:to>
      <xdr:col>13</xdr:col>
      <xdr:colOff>171450</xdr:colOff>
      <xdr:row>22</xdr:row>
      <xdr:rowOff>123825</xdr:rowOff>
    </xdr:to>
    <xdr:sp macro="" textlink="">
      <xdr:nvSpPr>
        <xdr:cNvPr id="512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171450</xdr:colOff>
      <xdr:row>23</xdr:row>
      <xdr:rowOff>123825</xdr:rowOff>
    </xdr:to>
    <xdr:sp macro="" textlink="">
      <xdr:nvSpPr>
        <xdr:cNvPr id="5122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8298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129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829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513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8298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51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13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8298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51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51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15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171450</xdr:colOff>
      <xdr:row>22</xdr:row>
      <xdr:rowOff>123825</xdr:rowOff>
    </xdr:to>
    <xdr:sp macro="" textlink="">
      <xdr:nvSpPr>
        <xdr:cNvPr id="5181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171450</xdr:colOff>
      <xdr:row>23</xdr:row>
      <xdr:rowOff>123825</xdr:rowOff>
    </xdr:to>
    <xdr:sp macro="" textlink="">
      <xdr:nvSpPr>
        <xdr:cNvPr id="5182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519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519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19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5200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20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21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104394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6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24848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187609" y="9144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3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80105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1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29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2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2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4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4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46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28575</xdr:rowOff>
    </xdr:from>
    <xdr:ext cx="171450" cy="123825"/>
    <xdr:sp macro="" textlink="">
      <xdr:nvSpPr>
        <xdr:cNvPr id="247" name="AutoShape 9"/>
        <xdr:cNvSpPr>
          <a:spLocks noChangeAspect="1" noChangeArrowheads="1"/>
        </xdr:cNvSpPr>
      </xdr:nvSpPr>
      <xdr:spPr bwMode="auto">
        <a:xfrm>
          <a:off x="92202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50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255" name="AutoShape 30"/>
        <xdr:cNvSpPr>
          <a:spLocks noChangeAspect="1" noChangeArrowheads="1"/>
        </xdr:cNvSpPr>
      </xdr:nvSpPr>
      <xdr:spPr bwMode="auto">
        <a:xfrm>
          <a:off x="922020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2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59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6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7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2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2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8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8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85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89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28575</xdr:rowOff>
    </xdr:from>
    <xdr:ext cx="171450" cy="123825"/>
    <xdr:sp macro="" textlink="">
      <xdr:nvSpPr>
        <xdr:cNvPr id="292" name="AutoShape 9"/>
        <xdr:cNvSpPr>
          <a:spLocks noChangeAspect="1" noChangeArrowheads="1"/>
        </xdr:cNvSpPr>
      </xdr:nvSpPr>
      <xdr:spPr bwMode="auto">
        <a:xfrm>
          <a:off x="92202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3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95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96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300" name="AutoShape 30"/>
        <xdr:cNvSpPr>
          <a:spLocks noChangeAspect="1" noChangeArrowheads="1"/>
        </xdr:cNvSpPr>
      </xdr:nvSpPr>
      <xdr:spPr bwMode="auto">
        <a:xfrm>
          <a:off x="922020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57150</xdr:rowOff>
    </xdr:from>
    <xdr:ext cx="171450" cy="123825"/>
    <xdr:sp macro="" textlink="">
      <xdr:nvSpPr>
        <xdr:cNvPr id="3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9144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3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4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1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2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</xdr:row>
      <xdr:rowOff>0</xdr:rowOff>
    </xdr:from>
    <xdr:to>
      <xdr:col>13</xdr:col>
      <xdr:colOff>171450</xdr:colOff>
      <xdr:row>5</xdr:row>
      <xdr:rowOff>123825</xdr:rowOff>
    </xdr:to>
    <xdr:sp macro="" textlink="">
      <xdr:nvSpPr>
        <xdr:cNvPr id="31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320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321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171450</xdr:colOff>
      <xdr:row>17</xdr:row>
      <xdr:rowOff>123825</xdr:rowOff>
    </xdr:to>
    <xdr:sp macro="" textlink="">
      <xdr:nvSpPr>
        <xdr:cNvPr id="32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32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32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47625</xdr:rowOff>
    </xdr:from>
    <xdr:to>
      <xdr:col>13</xdr:col>
      <xdr:colOff>174765</xdr:colOff>
      <xdr:row>31</xdr:row>
      <xdr:rowOff>171450</xdr:rowOff>
    </xdr:to>
    <xdr:sp macro="" textlink="">
      <xdr:nvSpPr>
        <xdr:cNvPr id="325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9124950" y="4191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32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32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28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2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3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3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33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3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39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0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42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43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44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45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28575</xdr:rowOff>
    </xdr:from>
    <xdr:ext cx="171450" cy="123825"/>
    <xdr:sp macro="" textlink="">
      <xdr:nvSpPr>
        <xdr:cNvPr id="346" name="AutoShape 9"/>
        <xdr:cNvSpPr>
          <a:spLocks noChangeAspect="1" noChangeArrowheads="1"/>
        </xdr:cNvSpPr>
      </xdr:nvSpPr>
      <xdr:spPr bwMode="auto">
        <a:xfrm>
          <a:off x="92202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7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4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50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51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52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353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354" name="AutoShape 30"/>
        <xdr:cNvSpPr>
          <a:spLocks noChangeAspect="1" noChangeArrowheads="1"/>
        </xdr:cNvSpPr>
      </xdr:nvSpPr>
      <xdr:spPr bwMode="auto">
        <a:xfrm>
          <a:off x="922020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5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5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58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5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6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73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7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37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3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8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38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8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8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84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85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86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87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88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0" name="AutoShape 9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28575</xdr:rowOff>
    </xdr:from>
    <xdr:ext cx="171450" cy="123825"/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92202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92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9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9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95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96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7" name="AutoShape 9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304800</xdr:rowOff>
    </xdr:from>
    <xdr:ext cx="171450" cy="123825"/>
    <xdr:sp macro="" textlink="">
      <xdr:nvSpPr>
        <xdr:cNvPr id="398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142875</xdr:rowOff>
    </xdr:from>
    <xdr:ext cx="171450" cy="123825"/>
    <xdr:sp macro="" textlink="">
      <xdr:nvSpPr>
        <xdr:cNvPr id="399" name="AutoShape 30"/>
        <xdr:cNvSpPr>
          <a:spLocks noChangeAspect="1" noChangeArrowheads="1"/>
        </xdr:cNvSpPr>
      </xdr:nvSpPr>
      <xdr:spPr bwMode="auto">
        <a:xfrm>
          <a:off x="9220200" y="729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0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0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4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3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0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1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6</xdr:row>
      <xdr:rowOff>0</xdr:rowOff>
    </xdr:from>
    <xdr:to>
      <xdr:col>13</xdr:col>
      <xdr:colOff>171450</xdr:colOff>
      <xdr:row>6</xdr:row>
      <xdr:rowOff>123825</xdr:rowOff>
    </xdr:to>
    <xdr:sp macro="" textlink="">
      <xdr:nvSpPr>
        <xdr:cNvPr id="418" name="AutoShape 69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419" name="AutoShape 7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171450</xdr:colOff>
      <xdr:row>13</xdr:row>
      <xdr:rowOff>123825</xdr:rowOff>
    </xdr:to>
    <xdr:sp macro="" textlink="">
      <xdr:nvSpPr>
        <xdr:cNvPr id="420" name="AutoShape 77" descr="http://nationality.ferdamalastofa.is/images/flags/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421" name="AutoShape 8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171450</xdr:colOff>
      <xdr:row>19</xdr:row>
      <xdr:rowOff>123825</xdr:rowOff>
    </xdr:to>
    <xdr:sp macro="" textlink="">
      <xdr:nvSpPr>
        <xdr:cNvPr id="422" name="AutoShape 82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423" name="AutoShape 8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171450</xdr:colOff>
      <xdr:row>28</xdr:row>
      <xdr:rowOff>123825</xdr:rowOff>
    </xdr:to>
    <xdr:sp macro="" textlink="">
      <xdr:nvSpPr>
        <xdr:cNvPr id="424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171450</xdr:colOff>
      <xdr:row>26</xdr:row>
      <xdr:rowOff>123825</xdr:rowOff>
    </xdr:to>
    <xdr:sp macro="" textlink="">
      <xdr:nvSpPr>
        <xdr:cNvPr id="425" name="AutoShape 88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68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26" name="AutoShape 95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27" name="AutoShape 96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28" name="AutoShape 98" descr="http://nationality.ferdamalastofa.is/images/flags/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171450</xdr:colOff>
      <xdr:row>6</xdr:row>
      <xdr:rowOff>123825</xdr:rowOff>
    </xdr:to>
    <xdr:sp macro="" textlink="">
      <xdr:nvSpPr>
        <xdr:cNvPr id="429" name="AutoShape 99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430" name="AutoShape 10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171450</xdr:colOff>
      <xdr:row>13</xdr:row>
      <xdr:rowOff>123825</xdr:rowOff>
    </xdr:to>
    <xdr:sp macro="" textlink="">
      <xdr:nvSpPr>
        <xdr:cNvPr id="431" name="AutoShape 107" descr="http://nationality.ferdamalastofa.is/images/flags/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432" name="AutoShape 11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171450</xdr:colOff>
      <xdr:row>19</xdr:row>
      <xdr:rowOff>123825</xdr:rowOff>
    </xdr:to>
    <xdr:sp macro="" textlink="">
      <xdr:nvSpPr>
        <xdr:cNvPr id="433" name="AutoShape 112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434" name="AutoShape 11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171450</xdr:colOff>
      <xdr:row>28</xdr:row>
      <xdr:rowOff>123825</xdr:rowOff>
    </xdr:to>
    <xdr:sp macro="" textlink="">
      <xdr:nvSpPr>
        <xdr:cNvPr id="435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171450</xdr:colOff>
      <xdr:row>26</xdr:row>
      <xdr:rowOff>123825</xdr:rowOff>
    </xdr:to>
    <xdr:sp macro="" textlink="">
      <xdr:nvSpPr>
        <xdr:cNvPr id="436" name="AutoShape 118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68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37" name="AutoShape 125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38" name="AutoShape 126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39" name="AutoShape 128" descr="http://nationality.ferdamalastofa.is/images/flags/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40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4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4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4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51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5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53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54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55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56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57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331258</xdr:colOff>
      <xdr:row>37</xdr:row>
      <xdr:rowOff>28575</xdr:rowOff>
    </xdr:from>
    <xdr:ext cx="171450" cy="123825"/>
    <xdr:sp macro="" textlink="">
      <xdr:nvSpPr>
        <xdr:cNvPr id="458" name="AutoShape 9"/>
        <xdr:cNvSpPr>
          <a:spLocks noChangeAspect="1" noChangeArrowheads="1"/>
        </xdr:cNvSpPr>
      </xdr:nvSpPr>
      <xdr:spPr bwMode="auto">
        <a:xfrm>
          <a:off x="8941858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5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60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61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62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63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64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465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466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133350</xdr:rowOff>
    </xdr:from>
    <xdr:ext cx="171450" cy="123825"/>
    <xdr:sp macro="" textlink="">
      <xdr:nvSpPr>
        <xdr:cNvPr id="4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477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0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7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8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48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48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87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4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49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4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98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9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00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01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502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03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04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505" name="AutoShape 9"/>
        <xdr:cNvSpPr>
          <a:spLocks noChangeAspect="1" noChangeArrowheads="1"/>
        </xdr:cNvSpPr>
      </xdr:nvSpPr>
      <xdr:spPr bwMode="auto">
        <a:xfrm>
          <a:off x="92202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06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07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08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509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10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11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512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513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1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1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51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17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4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5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532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53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5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5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54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54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4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543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44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45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46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547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48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49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550" name="AutoShape 9"/>
        <xdr:cNvSpPr>
          <a:spLocks noChangeAspect="1" noChangeArrowheads="1"/>
        </xdr:cNvSpPr>
      </xdr:nvSpPr>
      <xdr:spPr bwMode="auto">
        <a:xfrm>
          <a:off x="92202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5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5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9525</xdr:rowOff>
    </xdr:from>
    <xdr:ext cx="171450" cy="123825"/>
    <xdr:sp macro="" textlink="">
      <xdr:nvSpPr>
        <xdr:cNvPr id="553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55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5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56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557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558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5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6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56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2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9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0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21</xdr:row>
      <xdr:rowOff>0</xdr:rowOff>
    </xdr:from>
    <xdr:to>
      <xdr:col>13</xdr:col>
      <xdr:colOff>171450</xdr:colOff>
      <xdr:row>21</xdr:row>
      <xdr:rowOff>123825</xdr:rowOff>
    </xdr:to>
    <xdr:sp macro="" textlink="">
      <xdr:nvSpPr>
        <xdr:cNvPr id="57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578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79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58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58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8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5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58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171450</xdr:colOff>
      <xdr:row>21</xdr:row>
      <xdr:rowOff>123825</xdr:rowOff>
    </xdr:to>
    <xdr:sp macro="" textlink="">
      <xdr:nvSpPr>
        <xdr:cNvPr id="586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587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588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589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90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591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92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93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59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13</xdr:col>
      <xdr:colOff>171450</xdr:colOff>
      <xdr:row>4</xdr:row>
      <xdr:rowOff>123825</xdr:rowOff>
    </xdr:to>
    <xdr:sp macro="" textlink="">
      <xdr:nvSpPr>
        <xdr:cNvPr id="716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7170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8298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171450</xdr:colOff>
      <xdr:row>10</xdr:row>
      <xdr:rowOff>123825</xdr:rowOff>
    </xdr:to>
    <xdr:sp macro="" textlink="">
      <xdr:nvSpPr>
        <xdr:cNvPr id="7177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829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171450</xdr:colOff>
      <xdr:row>14</xdr:row>
      <xdr:rowOff>123825</xdr:rowOff>
    </xdr:to>
    <xdr:sp macro="" textlink="">
      <xdr:nvSpPr>
        <xdr:cNvPr id="718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8298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718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8298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171450</xdr:colOff>
      <xdr:row>17</xdr:row>
      <xdr:rowOff>123825</xdr:rowOff>
    </xdr:to>
    <xdr:sp macro="" textlink="">
      <xdr:nvSpPr>
        <xdr:cNvPr id="71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171450</xdr:colOff>
      <xdr:row>15</xdr:row>
      <xdr:rowOff>123825</xdr:rowOff>
    </xdr:to>
    <xdr:sp macro="" textlink="">
      <xdr:nvSpPr>
        <xdr:cNvPr id="71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8298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171450</xdr:colOff>
      <xdr:row>27</xdr:row>
      <xdr:rowOff>123825</xdr:rowOff>
    </xdr:to>
    <xdr:sp macro="" textlink="">
      <xdr:nvSpPr>
        <xdr:cNvPr id="71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171450</xdr:colOff>
      <xdr:row>25</xdr:row>
      <xdr:rowOff>123825</xdr:rowOff>
    </xdr:to>
    <xdr:sp macro="" textlink="">
      <xdr:nvSpPr>
        <xdr:cNvPr id="719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719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171450</xdr:colOff>
      <xdr:row>5</xdr:row>
      <xdr:rowOff>123825</xdr:rowOff>
    </xdr:to>
    <xdr:sp macro="" textlink="">
      <xdr:nvSpPr>
        <xdr:cNvPr id="719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625" name="AutoShape 9"/>
        <xdr:cNvSpPr>
          <a:spLocks noChangeAspect="1" noChangeArrowheads="1"/>
        </xdr:cNvSpPr>
      </xdr:nvSpPr>
      <xdr:spPr bwMode="auto">
        <a:xfrm>
          <a:off x="4530587" y="69988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2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0587" y="77608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2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0587" y="79513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2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0587" y="8721587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2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0587" y="79513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3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0587" y="85228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3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0587" y="85228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3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0587" y="8721587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63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0587" y="71893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3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0587" y="77608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3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0587" y="85228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636" name="AutoShape 9"/>
        <xdr:cNvSpPr>
          <a:spLocks noChangeAspect="1" noChangeArrowheads="1"/>
        </xdr:cNvSpPr>
      </xdr:nvSpPr>
      <xdr:spPr bwMode="auto">
        <a:xfrm>
          <a:off x="4530587" y="71893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37" name="AutoShape 9"/>
        <xdr:cNvSpPr>
          <a:spLocks noChangeAspect="1" noChangeArrowheads="1"/>
        </xdr:cNvSpPr>
      </xdr:nvSpPr>
      <xdr:spPr bwMode="auto">
        <a:xfrm>
          <a:off x="4530587" y="77608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38" name="AutoShape 9"/>
        <xdr:cNvSpPr>
          <a:spLocks noChangeAspect="1" noChangeArrowheads="1"/>
        </xdr:cNvSpPr>
      </xdr:nvSpPr>
      <xdr:spPr bwMode="auto">
        <a:xfrm>
          <a:off x="4530587" y="77608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39" name="AutoShape 9"/>
        <xdr:cNvSpPr>
          <a:spLocks noChangeAspect="1" noChangeArrowheads="1"/>
        </xdr:cNvSpPr>
      </xdr:nvSpPr>
      <xdr:spPr bwMode="auto">
        <a:xfrm>
          <a:off x="4530587" y="79513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40" name="AutoShape 9"/>
        <xdr:cNvSpPr>
          <a:spLocks noChangeAspect="1" noChangeArrowheads="1"/>
        </xdr:cNvSpPr>
      </xdr:nvSpPr>
      <xdr:spPr bwMode="auto">
        <a:xfrm>
          <a:off x="4530587" y="81418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41" name="AutoShape 9"/>
        <xdr:cNvSpPr>
          <a:spLocks noChangeAspect="1" noChangeArrowheads="1"/>
        </xdr:cNvSpPr>
      </xdr:nvSpPr>
      <xdr:spPr bwMode="auto">
        <a:xfrm>
          <a:off x="4530587" y="85228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42" name="AutoShape 9"/>
        <xdr:cNvSpPr>
          <a:spLocks noChangeAspect="1" noChangeArrowheads="1"/>
        </xdr:cNvSpPr>
      </xdr:nvSpPr>
      <xdr:spPr bwMode="auto">
        <a:xfrm>
          <a:off x="4530587" y="8721587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643" name="AutoShape 9"/>
        <xdr:cNvSpPr>
          <a:spLocks noChangeAspect="1" noChangeArrowheads="1"/>
        </xdr:cNvSpPr>
      </xdr:nvSpPr>
      <xdr:spPr bwMode="auto">
        <a:xfrm>
          <a:off x="4530541" y="721787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44" name="AutoShape 9"/>
        <xdr:cNvSpPr>
          <a:spLocks noChangeAspect="1" noChangeArrowheads="1"/>
        </xdr:cNvSpPr>
      </xdr:nvSpPr>
      <xdr:spPr bwMode="auto">
        <a:xfrm>
          <a:off x="4530587" y="77608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45" name="AutoShape 9"/>
        <xdr:cNvSpPr>
          <a:spLocks noChangeAspect="1" noChangeArrowheads="1"/>
        </xdr:cNvSpPr>
      </xdr:nvSpPr>
      <xdr:spPr bwMode="auto">
        <a:xfrm>
          <a:off x="4530587" y="77608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46" name="AutoShape 9"/>
        <xdr:cNvSpPr>
          <a:spLocks noChangeAspect="1" noChangeArrowheads="1"/>
        </xdr:cNvSpPr>
      </xdr:nvSpPr>
      <xdr:spPr bwMode="auto">
        <a:xfrm>
          <a:off x="4530587" y="79513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47" name="AutoShape 9"/>
        <xdr:cNvSpPr>
          <a:spLocks noChangeAspect="1" noChangeArrowheads="1"/>
        </xdr:cNvSpPr>
      </xdr:nvSpPr>
      <xdr:spPr bwMode="auto">
        <a:xfrm>
          <a:off x="4530587" y="81418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48" name="AutoShape 9"/>
        <xdr:cNvSpPr>
          <a:spLocks noChangeAspect="1" noChangeArrowheads="1"/>
        </xdr:cNvSpPr>
      </xdr:nvSpPr>
      <xdr:spPr bwMode="auto">
        <a:xfrm>
          <a:off x="4530587" y="852280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49" name="AutoShape 9"/>
        <xdr:cNvSpPr>
          <a:spLocks noChangeAspect="1" noChangeArrowheads="1"/>
        </xdr:cNvSpPr>
      </xdr:nvSpPr>
      <xdr:spPr bwMode="auto">
        <a:xfrm>
          <a:off x="4530587" y="8721587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650" name="AutoShape 9"/>
        <xdr:cNvSpPr>
          <a:spLocks noChangeAspect="1" noChangeArrowheads="1"/>
        </xdr:cNvSpPr>
      </xdr:nvSpPr>
      <xdr:spPr bwMode="auto">
        <a:xfrm>
          <a:off x="4530587" y="7000047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651" name="AutoShape 30"/>
        <xdr:cNvSpPr>
          <a:spLocks noChangeAspect="1" noChangeArrowheads="1"/>
        </xdr:cNvSpPr>
      </xdr:nvSpPr>
      <xdr:spPr bwMode="auto">
        <a:xfrm>
          <a:off x="4530587" y="6942897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65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0587" y="680002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6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0587" y="680002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65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2658" y="662153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55" name="AutoShape 16"/>
        <xdr:cNvSpPr>
          <a:spLocks noChangeAspect="1" noChangeArrowheads="1"/>
        </xdr:cNvSpPr>
      </xdr:nvSpPr>
      <xdr:spPr bwMode="auto">
        <a:xfrm>
          <a:off x="4530587" y="911915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5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0587" y="911915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5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0587" y="911915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0587" y="911915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5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0587" y="911915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6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0587" y="911915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0587" y="911915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62" name="AutoShape 30"/>
        <xdr:cNvSpPr>
          <a:spLocks noChangeAspect="1" noChangeArrowheads="1"/>
        </xdr:cNvSpPr>
      </xdr:nvSpPr>
      <xdr:spPr bwMode="auto">
        <a:xfrm>
          <a:off x="4530587" y="911915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63" name="AutoShape 16"/>
        <xdr:cNvSpPr>
          <a:spLocks noChangeAspect="1" noChangeArrowheads="1"/>
        </xdr:cNvSpPr>
      </xdr:nvSpPr>
      <xdr:spPr bwMode="auto">
        <a:xfrm>
          <a:off x="4530587" y="911915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6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0587" y="911915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6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0587" y="911915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0587" y="911915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6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0587" y="911915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6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0587" y="911915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6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0587" y="9119152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66</xdr:row>
      <xdr:rowOff>19050</xdr:rowOff>
    </xdr:from>
    <xdr:to>
      <xdr:col>11</xdr:col>
      <xdr:colOff>171450</xdr:colOff>
      <xdr:row>66</xdr:row>
      <xdr:rowOff>142875</xdr:rowOff>
    </xdr:to>
    <xdr:sp macro="" textlink="">
      <xdr:nvSpPr>
        <xdr:cNvPr id="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423035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171450</xdr:colOff>
      <xdr:row>67</xdr:row>
      <xdr:rowOff>123825</xdr:rowOff>
    </xdr:to>
    <xdr:sp macro="" textlink="">
      <xdr:nvSpPr>
        <xdr:cNvPr id="3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171450</xdr:colOff>
      <xdr:row>74</xdr:row>
      <xdr:rowOff>123825</xdr:rowOff>
    </xdr:to>
    <xdr:sp macro="" textlink="">
      <xdr:nvSpPr>
        <xdr:cNvPr id="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171450</xdr:colOff>
      <xdr:row>75</xdr:row>
      <xdr:rowOff>123825</xdr:rowOff>
    </xdr:to>
    <xdr:sp macro="" textlink="">
      <xdr:nvSpPr>
        <xdr:cNvPr id="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432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171450</xdr:colOff>
      <xdr:row>76</xdr:row>
      <xdr:rowOff>123825</xdr:rowOff>
    </xdr:to>
    <xdr:sp macro="" textlink="">
      <xdr:nvSpPr>
        <xdr:cNvPr id="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171450</xdr:colOff>
      <xdr:row>77</xdr:row>
      <xdr:rowOff>123825</xdr:rowOff>
    </xdr:to>
    <xdr:sp macro="" textlink="">
      <xdr:nvSpPr>
        <xdr:cNvPr id="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468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171450</xdr:colOff>
      <xdr:row>66</xdr:row>
      <xdr:rowOff>123825</xdr:rowOff>
    </xdr:to>
    <xdr:sp macro="" textlink="">
      <xdr:nvSpPr>
        <xdr:cNvPr id="8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171450</xdr:colOff>
      <xdr:row>67</xdr:row>
      <xdr:rowOff>123825</xdr:rowOff>
    </xdr:to>
    <xdr:sp macro="" textlink="">
      <xdr:nvSpPr>
        <xdr:cNvPr id="9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171450</xdr:colOff>
      <xdr:row>74</xdr:row>
      <xdr:rowOff>123825</xdr:rowOff>
    </xdr:to>
    <xdr:sp macro="" textlink="">
      <xdr:nvSpPr>
        <xdr:cNvPr id="10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171450</xdr:colOff>
      <xdr:row>75</xdr:row>
      <xdr:rowOff>123825</xdr:rowOff>
    </xdr:to>
    <xdr:sp macro="" textlink="">
      <xdr:nvSpPr>
        <xdr:cNvPr id="11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432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171450</xdr:colOff>
      <xdr:row>76</xdr:row>
      <xdr:rowOff>123825</xdr:rowOff>
    </xdr:to>
    <xdr:sp macro="" textlink="">
      <xdr:nvSpPr>
        <xdr:cNvPr id="12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171450</xdr:colOff>
      <xdr:row>77</xdr:row>
      <xdr:rowOff>123825</xdr:rowOff>
    </xdr:to>
    <xdr:sp macro="" textlink="">
      <xdr:nvSpPr>
        <xdr:cNvPr id="13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468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171450</xdr:colOff>
      <xdr:row>83</xdr:row>
      <xdr:rowOff>123825</xdr:rowOff>
    </xdr:to>
    <xdr:sp macro="" textlink="">
      <xdr:nvSpPr>
        <xdr:cNvPr id="14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59</xdr:row>
      <xdr:rowOff>0</xdr:rowOff>
    </xdr:from>
    <xdr:ext cx="171450" cy="123825"/>
    <xdr:sp macro="" textlink="">
      <xdr:nvSpPr>
        <xdr:cNvPr id="1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71450" cy="123825"/>
    <xdr:sp macro="" textlink="">
      <xdr:nvSpPr>
        <xdr:cNvPr id="1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74</xdr:row>
      <xdr:rowOff>0</xdr:rowOff>
    </xdr:from>
    <xdr:to>
      <xdr:col>11</xdr:col>
      <xdr:colOff>171450</xdr:colOff>
      <xdr:row>74</xdr:row>
      <xdr:rowOff>123825</xdr:rowOff>
    </xdr:to>
    <xdr:sp macro="" textlink="">
      <xdr:nvSpPr>
        <xdr:cNvPr id="1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8778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171450</xdr:colOff>
      <xdr:row>75</xdr:row>
      <xdr:rowOff>123825</xdr:rowOff>
    </xdr:to>
    <xdr:sp macro="" textlink="">
      <xdr:nvSpPr>
        <xdr:cNvPr id="18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877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171450</xdr:colOff>
      <xdr:row>59</xdr:row>
      <xdr:rowOff>123825</xdr:rowOff>
    </xdr:to>
    <xdr:sp macro="" textlink="">
      <xdr:nvSpPr>
        <xdr:cNvPr id="1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877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171450</xdr:colOff>
      <xdr:row>81</xdr:row>
      <xdr:rowOff>123825</xdr:rowOff>
    </xdr:to>
    <xdr:sp macro="" textlink="">
      <xdr:nvSpPr>
        <xdr:cNvPr id="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8778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171450</xdr:colOff>
      <xdr:row>64</xdr:row>
      <xdr:rowOff>123825</xdr:rowOff>
    </xdr:to>
    <xdr:sp macro="" textlink="">
      <xdr:nvSpPr>
        <xdr:cNvPr id="2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877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74</xdr:row>
      <xdr:rowOff>9525</xdr:rowOff>
    </xdr:from>
    <xdr:to>
      <xdr:col>11</xdr:col>
      <xdr:colOff>171450</xdr:colOff>
      <xdr:row>74</xdr:row>
      <xdr:rowOff>133350</xdr:rowOff>
    </xdr:to>
    <xdr:sp macro="" textlink="">
      <xdr:nvSpPr>
        <xdr:cNvPr id="22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13687425" y="850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171450</xdr:colOff>
      <xdr:row>75</xdr:row>
      <xdr:rowOff>123825</xdr:rowOff>
    </xdr:to>
    <xdr:sp macro="" textlink="">
      <xdr:nvSpPr>
        <xdr:cNvPr id="23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12877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171450</xdr:colOff>
      <xdr:row>59</xdr:row>
      <xdr:rowOff>123825</xdr:rowOff>
    </xdr:to>
    <xdr:sp macro="" textlink="">
      <xdr:nvSpPr>
        <xdr:cNvPr id="24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12877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171450</xdr:colOff>
      <xdr:row>81</xdr:row>
      <xdr:rowOff>123825</xdr:rowOff>
    </xdr:to>
    <xdr:sp macro="" textlink="">
      <xdr:nvSpPr>
        <xdr:cNvPr id="2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128778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171450</xdr:colOff>
      <xdr:row>64</xdr:row>
      <xdr:rowOff>123825</xdr:rowOff>
    </xdr:to>
    <xdr:sp macro="" textlink="">
      <xdr:nvSpPr>
        <xdr:cNvPr id="2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12877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171450</xdr:colOff>
      <xdr:row>85</xdr:row>
      <xdr:rowOff>123825</xdr:rowOff>
    </xdr:to>
    <xdr:sp macro="" textlink="">
      <xdr:nvSpPr>
        <xdr:cNvPr id="2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12877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123825</xdr:colOff>
      <xdr:row>56</xdr:row>
      <xdr:rowOff>133350</xdr:rowOff>
    </xdr:from>
    <xdr:ext cx="171450" cy="123825"/>
    <xdr:sp macro="" textlink="">
      <xdr:nvSpPr>
        <xdr:cNvPr id="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562975" y="11134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63</xdr:row>
      <xdr:rowOff>0</xdr:rowOff>
    </xdr:from>
    <xdr:to>
      <xdr:col>11</xdr:col>
      <xdr:colOff>171450</xdr:colOff>
      <xdr:row>63</xdr:row>
      <xdr:rowOff>123825</xdr:rowOff>
    </xdr:to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8778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171450</xdr:colOff>
      <xdr:row>64</xdr:row>
      <xdr:rowOff>123825</xdr:rowOff>
    </xdr:to>
    <xdr:sp macro="" textlink="">
      <xdr:nvSpPr>
        <xdr:cNvPr id="30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877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171450</xdr:colOff>
      <xdr:row>49</xdr:row>
      <xdr:rowOff>123825</xdr:rowOff>
    </xdr:to>
    <xdr:sp macro="" textlink="">
      <xdr:nvSpPr>
        <xdr:cNvPr id="3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877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171450</xdr:colOff>
      <xdr:row>70</xdr:row>
      <xdr:rowOff>123825</xdr:rowOff>
    </xdr:to>
    <xdr:sp macro="" textlink="">
      <xdr:nvSpPr>
        <xdr:cNvPr id="3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8778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171450</xdr:colOff>
      <xdr:row>54</xdr:row>
      <xdr:rowOff>123825</xdr:rowOff>
    </xdr:to>
    <xdr:sp macro="" textlink="">
      <xdr:nvSpPr>
        <xdr:cNvPr id="3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877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171450</xdr:colOff>
      <xdr:row>63</xdr:row>
      <xdr:rowOff>123825</xdr:rowOff>
    </xdr:to>
    <xdr:sp macro="" textlink="">
      <xdr:nvSpPr>
        <xdr:cNvPr id="34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128778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171450</xdr:colOff>
      <xdr:row>64</xdr:row>
      <xdr:rowOff>123825</xdr:rowOff>
    </xdr:to>
    <xdr:sp macro="" textlink="">
      <xdr:nvSpPr>
        <xdr:cNvPr id="35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12877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171450</xdr:colOff>
      <xdr:row>49</xdr:row>
      <xdr:rowOff>123825</xdr:rowOff>
    </xdr:to>
    <xdr:sp macro="" textlink="">
      <xdr:nvSpPr>
        <xdr:cNvPr id="36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12877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171450</xdr:colOff>
      <xdr:row>70</xdr:row>
      <xdr:rowOff>123825</xdr:rowOff>
    </xdr:to>
    <xdr:sp macro="" textlink="">
      <xdr:nvSpPr>
        <xdr:cNvPr id="3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128778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171450</xdr:colOff>
      <xdr:row>54</xdr:row>
      <xdr:rowOff>123825</xdr:rowOff>
    </xdr:to>
    <xdr:sp macro="" textlink="">
      <xdr:nvSpPr>
        <xdr:cNvPr id="38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12877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171450</xdr:colOff>
      <xdr:row>74</xdr:row>
      <xdr:rowOff>123825</xdr:rowOff>
    </xdr:to>
    <xdr:sp macro="" textlink="">
      <xdr:nvSpPr>
        <xdr:cNvPr id="39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12877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47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8778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12</xdr:col>
      <xdr:colOff>514350</xdr:colOff>
      <xdr:row>60</xdr:row>
      <xdr:rowOff>47625</xdr:rowOff>
    </xdr:from>
    <xdr:to>
      <xdr:col>13</xdr:col>
      <xdr:colOff>76201</xdr:colOff>
      <xdr:row>60</xdr:row>
      <xdr:rowOff>171450</xdr:rowOff>
    </xdr:to>
    <xdr:sp macro="" textlink="">
      <xdr:nvSpPr>
        <xdr:cNvPr id="41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9734550" y="1657350"/>
          <a:ext cx="171451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171450</xdr:colOff>
      <xdr:row>58</xdr:row>
      <xdr:rowOff>123825</xdr:rowOff>
    </xdr:to>
    <xdr:sp macro="" textlink="">
      <xdr:nvSpPr>
        <xdr:cNvPr id="42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9829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171450</xdr:colOff>
      <xdr:row>58</xdr:row>
      <xdr:rowOff>123825</xdr:rowOff>
    </xdr:to>
    <xdr:sp macro="" textlink="">
      <xdr:nvSpPr>
        <xdr:cNvPr id="43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9829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171450</xdr:colOff>
      <xdr:row>59</xdr:row>
      <xdr:rowOff>123825</xdr:rowOff>
    </xdr:to>
    <xdr:sp macro="" textlink="">
      <xdr:nvSpPr>
        <xdr:cNvPr id="4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171450</xdr:colOff>
      <xdr:row>60</xdr:row>
      <xdr:rowOff>123825</xdr:rowOff>
    </xdr:to>
    <xdr:sp macro="" textlink="">
      <xdr:nvSpPr>
        <xdr:cNvPr id="4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8298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171450</xdr:colOff>
      <xdr:row>59</xdr:row>
      <xdr:rowOff>123825</xdr:rowOff>
    </xdr:to>
    <xdr:sp macro="" textlink="">
      <xdr:nvSpPr>
        <xdr:cNvPr id="46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171450</xdr:colOff>
      <xdr:row>60</xdr:row>
      <xdr:rowOff>123825</xdr:rowOff>
    </xdr:to>
    <xdr:sp macro="" textlink="">
      <xdr:nvSpPr>
        <xdr:cNvPr id="47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98298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3"/>
  <sheetViews>
    <sheetView topLeftCell="A25" workbookViewId="0">
      <selection activeCell="K46" sqref="K46"/>
    </sheetView>
  </sheetViews>
  <sheetFormatPr defaultRowHeight="15" x14ac:dyDescent="0.25"/>
  <cols>
    <col min="2" max="2" width="23.140625" customWidth="1"/>
    <col min="3" max="3" width="10.5703125" customWidth="1"/>
    <col min="4" max="4" width="9.28515625" customWidth="1"/>
    <col min="6" max="6" width="9" customWidth="1"/>
  </cols>
  <sheetData>
    <row r="1" spans="2:6" x14ac:dyDescent="0.25">
      <c r="B1" s="19" t="s">
        <v>0</v>
      </c>
    </row>
    <row r="2" spans="2:6" ht="15.75" thickBot="1" x14ac:dyDescent="0.3">
      <c r="B2" s="1" t="s">
        <v>1</v>
      </c>
      <c r="C2" s="2"/>
      <c r="D2" s="2"/>
      <c r="E2" s="2"/>
      <c r="F2" s="2"/>
    </row>
    <row r="3" spans="2:6" ht="15.75" thickTop="1" x14ac:dyDescent="0.25">
      <c r="B3" s="74"/>
      <c r="C3" s="76">
        <v>2018</v>
      </c>
      <c r="D3" s="78">
        <v>2019</v>
      </c>
      <c r="E3" s="80" t="s">
        <v>42</v>
      </c>
      <c r="F3" s="81"/>
    </row>
    <row r="4" spans="2:6" ht="15.75" thickBot="1" x14ac:dyDescent="0.3">
      <c r="B4" s="75"/>
      <c r="C4" s="77"/>
      <c r="D4" s="79"/>
      <c r="E4" s="20" t="s">
        <v>43</v>
      </c>
      <c r="F4" s="21" t="s">
        <v>2</v>
      </c>
    </row>
    <row r="5" spans="2:6" x14ac:dyDescent="0.25">
      <c r="B5" s="3" t="s">
        <v>3</v>
      </c>
      <c r="C5" s="22">
        <v>552</v>
      </c>
      <c r="D5" s="23">
        <v>486</v>
      </c>
      <c r="E5" s="24">
        <f>D5-C5</f>
        <v>-66</v>
      </c>
      <c r="F5" s="25">
        <f>(D5/C5)-1</f>
        <v>-0.11956521739130432</v>
      </c>
    </row>
    <row r="6" spans="2:6" x14ac:dyDescent="0.25">
      <c r="B6" s="26" t="s">
        <v>4</v>
      </c>
      <c r="C6" s="27">
        <v>4063</v>
      </c>
      <c r="D6" s="28">
        <v>3596</v>
      </c>
      <c r="E6" s="29">
        <f>D6-C6</f>
        <v>-467</v>
      </c>
      <c r="F6" s="30">
        <f t="shared" ref="F6:F34" si="0">(D6/C6)-1</f>
        <v>-0.1149396997292641</v>
      </c>
    </row>
    <row r="7" spans="2:6" x14ac:dyDescent="0.25">
      <c r="B7" s="4" t="s">
        <v>5</v>
      </c>
      <c r="C7" s="22">
        <v>33501</v>
      </c>
      <c r="D7" s="23">
        <v>29524</v>
      </c>
      <c r="E7" s="31">
        <f t="shared" ref="E7:E33" si="1">D7-C7</f>
        <v>-3977</v>
      </c>
      <c r="F7" s="32">
        <f t="shared" si="0"/>
        <v>-0.11871287424255994</v>
      </c>
    </row>
    <row r="8" spans="2:6" x14ac:dyDescent="0.25">
      <c r="B8" s="33" t="s">
        <v>6</v>
      </c>
      <c r="C8" s="27">
        <v>1090</v>
      </c>
      <c r="D8" s="28">
        <v>1047</v>
      </c>
      <c r="E8" s="29">
        <f>D8-C8</f>
        <v>-43</v>
      </c>
      <c r="F8" s="30">
        <f t="shared" si="0"/>
        <v>-3.94495412844037E-2</v>
      </c>
    </row>
    <row r="9" spans="2:6" x14ac:dyDescent="0.25">
      <c r="B9" s="4" t="s">
        <v>7</v>
      </c>
      <c r="C9" s="22">
        <v>37999</v>
      </c>
      <c r="D9" s="23">
        <v>34719</v>
      </c>
      <c r="E9" s="31">
        <f t="shared" si="1"/>
        <v>-3280</v>
      </c>
      <c r="F9" s="32">
        <f t="shared" si="0"/>
        <v>-8.6318061001605328E-2</v>
      </c>
    </row>
    <row r="10" spans="2:6" x14ac:dyDescent="0.25">
      <c r="B10" s="16" t="s">
        <v>8</v>
      </c>
      <c r="C10" s="27">
        <v>2671</v>
      </c>
      <c r="D10" s="28">
        <v>2758</v>
      </c>
      <c r="E10" s="34">
        <f t="shared" si="1"/>
        <v>87</v>
      </c>
      <c r="F10" s="35">
        <f t="shared" si="0"/>
        <v>3.2572070385623375E-2</v>
      </c>
    </row>
    <row r="11" spans="2:6" x14ac:dyDescent="0.25">
      <c r="B11" s="3" t="s">
        <v>9</v>
      </c>
      <c r="C11" s="22">
        <v>1713</v>
      </c>
      <c r="D11" s="23">
        <v>1620</v>
      </c>
      <c r="E11" s="24">
        <f>D11-C11</f>
        <v>-93</v>
      </c>
      <c r="F11" s="25">
        <f t="shared" si="0"/>
        <v>-5.4290718038528918E-2</v>
      </c>
    </row>
    <row r="12" spans="2:6" x14ac:dyDescent="0.25">
      <c r="B12" s="16" t="s">
        <v>10</v>
      </c>
      <c r="C12" s="27">
        <v>793</v>
      </c>
      <c r="D12" s="28">
        <v>866</v>
      </c>
      <c r="E12" s="34">
        <f t="shared" si="1"/>
        <v>73</v>
      </c>
      <c r="F12" s="35">
        <f t="shared" si="0"/>
        <v>9.205548549810838E-2</v>
      </c>
    </row>
    <row r="13" spans="2:6" x14ac:dyDescent="0.25">
      <c r="B13" s="4" t="s">
        <v>11</v>
      </c>
      <c r="C13" s="22">
        <v>5446</v>
      </c>
      <c r="D13" s="23">
        <v>5414</v>
      </c>
      <c r="E13" s="31">
        <f t="shared" si="1"/>
        <v>-32</v>
      </c>
      <c r="F13" s="32">
        <f t="shared" si="0"/>
        <v>-5.875872199779697E-3</v>
      </c>
    </row>
    <row r="14" spans="2:6" x14ac:dyDescent="0.25">
      <c r="B14" s="16" t="s">
        <v>12</v>
      </c>
      <c r="C14" s="27">
        <v>2609</v>
      </c>
      <c r="D14" s="28">
        <v>2413</v>
      </c>
      <c r="E14" s="34">
        <f t="shared" si="1"/>
        <v>-196</v>
      </c>
      <c r="F14" s="35">
        <f t="shared" si="0"/>
        <v>-7.5124568800306601E-2</v>
      </c>
    </row>
    <row r="15" spans="2:6" x14ac:dyDescent="0.25">
      <c r="B15" s="3" t="s">
        <v>13</v>
      </c>
      <c r="C15" s="22">
        <v>1128</v>
      </c>
      <c r="D15" s="23">
        <v>957</v>
      </c>
      <c r="E15" s="31">
        <f t="shared" si="1"/>
        <v>-171</v>
      </c>
      <c r="F15" s="32">
        <f t="shared" si="0"/>
        <v>-0.15159574468085102</v>
      </c>
    </row>
    <row r="16" spans="2:6" x14ac:dyDescent="0.25">
      <c r="B16" s="26" t="s">
        <v>14</v>
      </c>
      <c r="C16" s="27">
        <v>867</v>
      </c>
      <c r="D16" s="28">
        <v>1051</v>
      </c>
      <c r="E16" s="34">
        <f t="shared" si="1"/>
        <v>184</v>
      </c>
      <c r="F16" s="35">
        <f t="shared" si="0"/>
        <v>0.21222606689734724</v>
      </c>
    </row>
    <row r="17" spans="2:6" x14ac:dyDescent="0.25">
      <c r="B17" s="3" t="s">
        <v>15</v>
      </c>
      <c r="C17" s="22">
        <v>2670</v>
      </c>
      <c r="D17" s="23">
        <v>2495</v>
      </c>
      <c r="E17" s="31">
        <f t="shared" si="1"/>
        <v>-175</v>
      </c>
      <c r="F17" s="32">
        <f t="shared" si="0"/>
        <v>-6.5543071161048738E-2</v>
      </c>
    </row>
    <row r="18" spans="2:6" x14ac:dyDescent="0.25">
      <c r="B18" s="26" t="s">
        <v>16</v>
      </c>
      <c r="C18" s="27">
        <v>128</v>
      </c>
      <c r="D18" s="28">
        <v>81</v>
      </c>
      <c r="E18" s="34">
        <f t="shared" si="1"/>
        <v>-47</v>
      </c>
      <c r="F18" s="35">
        <f t="shared" si="0"/>
        <v>-0.3671875</v>
      </c>
    </row>
    <row r="19" spans="2:6" x14ac:dyDescent="0.25">
      <c r="B19" s="4" t="s">
        <v>17</v>
      </c>
      <c r="C19" s="22">
        <v>2073</v>
      </c>
      <c r="D19" s="23">
        <v>2651</v>
      </c>
      <c r="E19" s="31">
        <f t="shared" si="1"/>
        <v>578</v>
      </c>
      <c r="F19" s="32">
        <f t="shared" si="0"/>
        <v>0.27882296189097922</v>
      </c>
    </row>
    <row r="20" spans="2:6" x14ac:dyDescent="0.25">
      <c r="B20" s="16" t="s">
        <v>18</v>
      </c>
      <c r="C20" s="27">
        <v>2495</v>
      </c>
      <c r="D20" s="28">
        <v>2267</v>
      </c>
      <c r="E20" s="34">
        <f t="shared" si="1"/>
        <v>-228</v>
      </c>
      <c r="F20" s="35">
        <f t="shared" si="0"/>
        <v>-9.1382765531062171E-2</v>
      </c>
    </row>
    <row r="21" spans="2:6" x14ac:dyDescent="0.25">
      <c r="B21" s="4" t="s">
        <v>19</v>
      </c>
      <c r="C21" s="22">
        <v>3938</v>
      </c>
      <c r="D21" s="23">
        <v>3506</v>
      </c>
      <c r="E21" s="31">
        <f t="shared" si="1"/>
        <v>-432</v>
      </c>
      <c r="F21" s="32">
        <f t="shared" si="0"/>
        <v>-0.10970035551041135</v>
      </c>
    </row>
    <row r="22" spans="2:6" x14ac:dyDescent="0.25">
      <c r="B22" s="16" t="s">
        <v>20</v>
      </c>
      <c r="C22" s="27">
        <v>6526</v>
      </c>
      <c r="D22" s="28">
        <v>7728</v>
      </c>
      <c r="E22" s="34">
        <f>D22-C22</f>
        <v>1202</v>
      </c>
      <c r="F22" s="35">
        <f t="shared" si="0"/>
        <v>0.18418633159669007</v>
      </c>
    </row>
    <row r="23" spans="2:6" x14ac:dyDescent="0.25">
      <c r="B23" s="4" t="s">
        <v>21</v>
      </c>
      <c r="C23" s="22">
        <v>1943</v>
      </c>
      <c r="D23" s="23">
        <v>2095</v>
      </c>
      <c r="E23" s="31">
        <f>D23-C23</f>
        <v>152</v>
      </c>
      <c r="F23" s="32">
        <f t="shared" si="0"/>
        <v>7.8229541945445291E-2</v>
      </c>
    </row>
    <row r="24" spans="2:6" x14ac:dyDescent="0.25">
      <c r="B24" s="16" t="s">
        <v>22</v>
      </c>
      <c r="C24" s="27">
        <v>5511</v>
      </c>
      <c r="D24" s="28">
        <v>5250</v>
      </c>
      <c r="E24" s="34">
        <f t="shared" si="1"/>
        <v>-261</v>
      </c>
      <c r="F24" s="35">
        <f t="shared" si="0"/>
        <v>-4.7359825802939626E-2</v>
      </c>
    </row>
    <row r="25" spans="2:6" x14ac:dyDescent="0.25">
      <c r="B25" s="4" t="s">
        <v>23</v>
      </c>
      <c r="C25" s="22">
        <v>639</v>
      </c>
      <c r="D25" s="23">
        <v>429</v>
      </c>
      <c r="E25" s="31">
        <f t="shared" si="1"/>
        <v>-210</v>
      </c>
      <c r="F25" s="32">
        <f t="shared" si="0"/>
        <v>-0.32863849765258213</v>
      </c>
    </row>
    <row r="26" spans="2:6" x14ac:dyDescent="0.25">
      <c r="B26" s="26" t="s">
        <v>24</v>
      </c>
      <c r="C26" s="27">
        <v>606</v>
      </c>
      <c r="D26" s="28">
        <v>411</v>
      </c>
      <c r="E26" s="34">
        <f>D26-C26</f>
        <v>-195</v>
      </c>
      <c r="F26" s="35">
        <f t="shared" si="0"/>
        <v>-0.32178217821782173</v>
      </c>
    </row>
    <row r="27" spans="2:6" x14ac:dyDescent="0.25">
      <c r="B27" s="4" t="s">
        <v>25</v>
      </c>
      <c r="C27" s="22">
        <v>3071</v>
      </c>
      <c r="D27" s="23">
        <v>2879</v>
      </c>
      <c r="E27" s="31">
        <f t="shared" si="1"/>
        <v>-192</v>
      </c>
      <c r="F27" s="32">
        <f t="shared" si="0"/>
        <v>-6.2520351676978225E-2</v>
      </c>
    </row>
    <row r="28" spans="2:6" x14ac:dyDescent="0.25">
      <c r="B28" s="26" t="s">
        <v>26</v>
      </c>
      <c r="C28" s="27">
        <v>1842</v>
      </c>
      <c r="D28" s="28">
        <v>1652</v>
      </c>
      <c r="E28" s="34">
        <f>D28-C28</f>
        <v>-190</v>
      </c>
      <c r="F28" s="35">
        <f t="shared" si="0"/>
        <v>-0.10314875135722046</v>
      </c>
    </row>
    <row r="29" spans="2:6" x14ac:dyDescent="0.25">
      <c r="B29" s="4" t="s">
        <v>27</v>
      </c>
      <c r="C29" s="22">
        <v>938</v>
      </c>
      <c r="D29" s="23">
        <v>1314</v>
      </c>
      <c r="E29" s="31">
        <f t="shared" si="1"/>
        <v>376</v>
      </c>
      <c r="F29" s="32">
        <f t="shared" si="0"/>
        <v>0.40085287846481887</v>
      </c>
    </row>
    <row r="30" spans="2:6" x14ac:dyDescent="0.25">
      <c r="B30" s="16" t="s">
        <v>28</v>
      </c>
      <c r="C30" s="27">
        <v>2296</v>
      </c>
      <c r="D30" s="28">
        <v>2030</v>
      </c>
      <c r="E30" s="34">
        <f t="shared" si="1"/>
        <v>-266</v>
      </c>
      <c r="F30" s="35">
        <f t="shared" si="0"/>
        <v>-0.11585365853658536</v>
      </c>
    </row>
    <row r="31" spans="2:6" x14ac:dyDescent="0.25">
      <c r="B31" s="3" t="s">
        <v>29</v>
      </c>
      <c r="C31" s="22">
        <v>1615</v>
      </c>
      <c r="D31" s="23">
        <v>1500</v>
      </c>
      <c r="E31" s="31">
        <f>D31-C31</f>
        <v>-115</v>
      </c>
      <c r="F31" s="32">
        <f t="shared" si="0"/>
        <v>-7.1207430340557321E-2</v>
      </c>
    </row>
    <row r="32" spans="2:6" x14ac:dyDescent="0.25">
      <c r="B32" s="16" t="s">
        <v>30</v>
      </c>
      <c r="C32" s="27">
        <v>6168</v>
      </c>
      <c r="D32" s="28">
        <v>6641</v>
      </c>
      <c r="E32" s="36">
        <f t="shared" si="1"/>
        <v>473</v>
      </c>
      <c r="F32" s="35">
        <f t="shared" si="0"/>
        <v>7.6686121919584904E-2</v>
      </c>
    </row>
    <row r="33" spans="2:6" ht="15.75" thickBot="1" x14ac:dyDescent="0.3">
      <c r="B33" s="4" t="s">
        <v>31</v>
      </c>
      <c r="C33" s="22">
        <v>12678</v>
      </c>
      <c r="D33" s="23">
        <v>11675</v>
      </c>
      <c r="E33" s="31">
        <f t="shared" si="1"/>
        <v>-1003</v>
      </c>
      <c r="F33" s="32">
        <f t="shared" si="0"/>
        <v>-7.9113424830414947E-2</v>
      </c>
    </row>
    <row r="34" spans="2:6" ht="15.75" thickBot="1" x14ac:dyDescent="0.3">
      <c r="B34" s="6" t="s">
        <v>32</v>
      </c>
      <c r="C34" s="7">
        <f>SUM(C5:C33)</f>
        <v>147569</v>
      </c>
      <c r="D34" s="37">
        <f>SUM(D5:D33)</f>
        <v>139055</v>
      </c>
      <c r="E34" s="38">
        <f>SUM(E5:E33)</f>
        <v>-8514</v>
      </c>
      <c r="F34" s="17">
        <f t="shared" si="0"/>
        <v>-5.7695044352133573E-2</v>
      </c>
    </row>
    <row r="35" spans="2:6" ht="15.75" thickTop="1" x14ac:dyDescent="0.25">
      <c r="B35" s="8"/>
      <c r="C35" s="9"/>
      <c r="D35" s="9"/>
      <c r="E35" s="9"/>
      <c r="F35" s="10"/>
    </row>
    <row r="36" spans="2:6" ht="15.75" thickBot="1" x14ac:dyDescent="0.3">
      <c r="B36" s="11" t="s">
        <v>33</v>
      </c>
      <c r="C36" s="2"/>
      <c r="D36" s="2"/>
      <c r="E36" s="2"/>
      <c r="F36" s="2"/>
    </row>
    <row r="37" spans="2:6" ht="15.75" thickTop="1" x14ac:dyDescent="0.25">
      <c r="B37" s="74"/>
      <c r="C37" s="76">
        <v>2018</v>
      </c>
      <c r="D37" s="78">
        <v>2019</v>
      </c>
      <c r="E37" s="82" t="s">
        <v>42</v>
      </c>
      <c r="F37" s="83"/>
    </row>
    <row r="38" spans="2:6" ht="15.75" thickBot="1" x14ac:dyDescent="0.3">
      <c r="B38" s="75"/>
      <c r="C38" s="77"/>
      <c r="D38" s="79"/>
      <c r="E38" s="39" t="s">
        <v>43</v>
      </c>
      <c r="F38" s="40" t="s">
        <v>2</v>
      </c>
    </row>
    <row r="39" spans="2:6" x14ac:dyDescent="0.25">
      <c r="B39" s="12" t="s">
        <v>34</v>
      </c>
      <c r="C39" s="5">
        <v>7703</v>
      </c>
      <c r="D39" s="41">
        <v>7749</v>
      </c>
      <c r="E39" s="31">
        <f t="shared" ref="E39:E48" si="2">D39-C39</f>
        <v>46</v>
      </c>
      <c r="F39" s="32">
        <f>(D39/C39)-1</f>
        <v>5.9716993379201888E-3</v>
      </c>
    </row>
    <row r="40" spans="2:6" x14ac:dyDescent="0.25">
      <c r="B40" s="13" t="s">
        <v>35</v>
      </c>
      <c r="C40" s="42">
        <v>40669</v>
      </c>
      <c r="D40" s="43">
        <v>37214</v>
      </c>
      <c r="E40" s="34">
        <f t="shared" si="2"/>
        <v>-3455</v>
      </c>
      <c r="F40" s="35">
        <f t="shared" ref="F40:F48" si="3">(D40/C40)-1</f>
        <v>-8.4954141975460473E-2</v>
      </c>
    </row>
    <row r="41" spans="2:6" x14ac:dyDescent="0.25">
      <c r="B41" s="14" t="s">
        <v>36</v>
      </c>
      <c r="C41" s="15">
        <v>16803</v>
      </c>
      <c r="D41" s="44">
        <v>17315</v>
      </c>
      <c r="E41" s="45">
        <f t="shared" si="2"/>
        <v>512</v>
      </c>
      <c r="F41" s="46">
        <f t="shared" si="3"/>
        <v>3.0470749270963493E-2</v>
      </c>
    </row>
    <row r="42" spans="2:6" x14ac:dyDescent="0.25">
      <c r="B42" s="13" t="s">
        <v>37</v>
      </c>
      <c r="C42" s="42">
        <v>5144</v>
      </c>
      <c r="D42" s="43">
        <v>5530</v>
      </c>
      <c r="E42" s="34">
        <f t="shared" si="2"/>
        <v>386</v>
      </c>
      <c r="F42" s="35">
        <f t="shared" si="3"/>
        <v>7.5038880248833539E-2</v>
      </c>
    </row>
    <row r="43" spans="2:6" x14ac:dyDescent="0.25">
      <c r="B43" s="12" t="s">
        <v>38</v>
      </c>
      <c r="C43" s="5">
        <v>7863</v>
      </c>
      <c r="D43" s="41">
        <v>7299</v>
      </c>
      <c r="E43" s="31">
        <f t="shared" si="2"/>
        <v>-564</v>
      </c>
      <c r="F43" s="32">
        <f t="shared" si="3"/>
        <v>-7.1728347958794347E-2</v>
      </c>
    </row>
    <row r="44" spans="2:6" x14ac:dyDescent="0.25">
      <c r="B44" s="16" t="s">
        <v>39</v>
      </c>
      <c r="C44" s="42">
        <v>37439</v>
      </c>
      <c r="D44" s="43">
        <v>33030</v>
      </c>
      <c r="E44" s="34">
        <f t="shared" si="2"/>
        <v>-4409</v>
      </c>
      <c r="F44" s="35">
        <f t="shared" si="3"/>
        <v>-0.11776489756670849</v>
      </c>
    </row>
    <row r="45" spans="2:6" x14ac:dyDescent="0.25">
      <c r="B45" s="12" t="s">
        <v>40</v>
      </c>
      <c r="C45" s="5">
        <v>15207</v>
      </c>
      <c r="D45" s="41">
        <v>15647</v>
      </c>
      <c r="E45" s="31">
        <f t="shared" si="2"/>
        <v>440</v>
      </c>
      <c r="F45" s="32">
        <f t="shared" si="3"/>
        <v>2.8934043532583775E-2</v>
      </c>
    </row>
    <row r="46" spans="2:6" x14ac:dyDescent="0.25">
      <c r="B46" t="s">
        <v>4</v>
      </c>
      <c r="C46" s="27">
        <v>4063</v>
      </c>
      <c r="D46" s="28">
        <v>3596</v>
      </c>
      <c r="E46" s="47">
        <f t="shared" si="2"/>
        <v>-467</v>
      </c>
      <c r="F46" s="35">
        <f t="shared" si="3"/>
        <v>-0.1149396997292641</v>
      </c>
    </row>
    <row r="47" spans="2:6" ht="15.75" thickBot="1" x14ac:dyDescent="0.3">
      <c r="B47" s="4" t="s">
        <v>31</v>
      </c>
      <c r="C47" s="22">
        <v>12678</v>
      </c>
      <c r="D47" s="23">
        <v>11675</v>
      </c>
      <c r="E47" s="31">
        <f t="shared" si="2"/>
        <v>-1003</v>
      </c>
      <c r="F47" s="32">
        <f t="shared" si="3"/>
        <v>-7.9113424830414947E-2</v>
      </c>
    </row>
    <row r="48" spans="2:6" ht="15" customHeight="1" thickBot="1" x14ac:dyDescent="0.3">
      <c r="B48" s="6" t="s">
        <v>32</v>
      </c>
      <c r="C48" s="7">
        <f>SUM(C39:C47)</f>
        <v>147569</v>
      </c>
      <c r="D48" s="37">
        <f>SUM(D39:D47)</f>
        <v>139055</v>
      </c>
      <c r="E48" s="38">
        <f t="shared" si="2"/>
        <v>-8514</v>
      </c>
      <c r="F48" s="17">
        <f t="shared" si="3"/>
        <v>-5.7695044352133573E-2</v>
      </c>
    </row>
    <row r="49" spans="2:6" ht="15.75" thickTop="1" x14ac:dyDescent="0.25">
      <c r="C49" s="48"/>
      <c r="D49" s="48"/>
    </row>
    <row r="50" spans="2:6" x14ac:dyDescent="0.25">
      <c r="B50" s="49" t="s">
        <v>44</v>
      </c>
      <c r="C50" s="50">
        <v>39067</v>
      </c>
      <c r="D50" s="50">
        <v>40585</v>
      </c>
      <c r="E50" s="50">
        <f>D50-C50</f>
        <v>1518</v>
      </c>
      <c r="F50" s="51">
        <f>(D50/C50)-1</f>
        <v>3.885632375150383E-2</v>
      </c>
    </row>
    <row r="51" spans="2:6" x14ac:dyDescent="0.25">
      <c r="C51" s="48"/>
      <c r="D51" s="48"/>
    </row>
    <row r="52" spans="2:6" ht="63" customHeight="1" x14ac:dyDescent="0.25">
      <c r="B52" s="72" t="s">
        <v>45</v>
      </c>
      <c r="C52" s="73"/>
      <c r="D52" s="73"/>
      <c r="E52" s="73"/>
      <c r="F52" s="73"/>
    </row>
    <row r="53" spans="2:6" x14ac:dyDescent="0.25">
      <c r="B53" s="18" t="s">
        <v>41</v>
      </c>
    </row>
  </sheetData>
  <mergeCells count="9">
    <mergeCell ref="B52:F52"/>
    <mergeCell ref="B3:B4"/>
    <mergeCell ref="C3:C4"/>
    <mergeCell ref="D3:D4"/>
    <mergeCell ref="E3:F3"/>
    <mergeCell ref="B37:B38"/>
    <mergeCell ref="C37:C38"/>
    <mergeCell ref="D37:D38"/>
    <mergeCell ref="E37:F37"/>
  </mergeCells>
  <conditionalFormatting sqref="E5:E35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{0395B6C1-3B04-45C5-B4DF-71495EE5A8A0}</x14:id>
        </ext>
      </extLst>
    </cfRule>
  </conditionalFormatting>
  <conditionalFormatting sqref="E39:E40 E42:E45 E47:E4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{E4EE03FD-B0DF-49F8-ABD5-B4F7E42C674F}</x14:id>
        </ext>
      </extLst>
    </cfRule>
  </conditionalFormatting>
  <conditionalFormatting sqref="E39:E4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{D5B71153-D9D2-48FD-897F-D20F37DC9AF8}</x14:id>
        </ext>
      </extLst>
    </cfRule>
  </conditionalFormatting>
  <conditionalFormatting sqref="F39:F4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{63D15DC8-09CE-441E-BCFC-EBCC9E2385E9}</x14:id>
        </ext>
      </extLst>
    </cfRule>
  </conditionalFormatting>
  <conditionalFormatting sqref="F5:F3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{8142C45D-D150-4231-AF8F-AEA30551F29D}</x14:id>
        </ext>
      </extLst>
    </cfRule>
  </conditionalFormatting>
  <conditionalFormatting sqref="E5:E34 E39:E50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{624A3F6C-F9C7-45CD-9DD9-5A55D4450286}</x14:id>
        </ext>
      </extLst>
    </cfRule>
  </conditionalFormatting>
  <conditionalFormatting sqref="F5:F34 F39:F48 F5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{8A6E123A-3D6C-4BBC-8323-7B8888A83B9C}</x14:id>
        </ext>
      </extLst>
    </cfRule>
  </conditionalFormatting>
  <conditionalFormatting sqref="E5:E34 E39:E48 E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{1ECC9328-2ABF-4C79-94B7-3A57B425B764}</x14:id>
        </ext>
      </extLst>
    </cfRule>
  </conditionalFormatting>
  <conditionalFormatting sqref="F5:F34 F39:F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{A7A0789E-A92D-4C00-98D4-F52606DDFE8E}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C48:D48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95B6C1-3B04-45C5-B4DF-71495EE5A8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E4EE03FD-B0DF-49F8-ABD5-B4F7E42C67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D5B71153-D9D2-48FD-897F-D20F37DC9A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63D15DC8-09CE-441E-BCFC-EBCC9E2385E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8142C45D-D150-4231-AF8F-AEA30551F2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624A3F6C-F9C7-45CD-9DD9-5A55D44502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8A6E123A-3D6C-4BBC-8323-7B8888A83B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1ECC9328-2ABF-4C79-94B7-3A57B425B7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E39:E48 E50</xm:sqref>
        </x14:conditionalFormatting>
        <x14:conditionalFormatting xmlns:xm="http://schemas.microsoft.com/office/excel/2006/main">
          <x14:cfRule type="dataBar" id="{A7A0789E-A92D-4C00-98D4-F52606DDFE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F39:F50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11" workbookViewId="0">
      <selection activeCell="U23" sqref="U23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48</v>
      </c>
      <c r="C2" s="2"/>
      <c r="D2" s="2"/>
      <c r="E2" s="2"/>
      <c r="F2" s="2"/>
      <c r="H2" s="1" t="s">
        <v>49</v>
      </c>
      <c r="I2" s="2"/>
      <c r="J2" s="2"/>
      <c r="K2" s="2"/>
      <c r="L2" s="2"/>
    </row>
    <row r="3" spans="2:12" ht="15" customHeight="1" thickTop="1" x14ac:dyDescent="0.25">
      <c r="B3" s="74"/>
      <c r="C3" s="76">
        <v>2018</v>
      </c>
      <c r="D3" s="78">
        <v>2019</v>
      </c>
      <c r="E3" s="80" t="s">
        <v>42</v>
      </c>
      <c r="F3" s="81"/>
      <c r="H3" s="74"/>
      <c r="I3" s="76">
        <v>2018</v>
      </c>
      <c r="J3" s="78">
        <v>2019</v>
      </c>
      <c r="K3" s="80" t="s">
        <v>42</v>
      </c>
      <c r="L3" s="81"/>
    </row>
    <row r="4" spans="2:12" ht="15" customHeight="1" thickBot="1" x14ac:dyDescent="0.3">
      <c r="B4" s="75"/>
      <c r="C4" s="77"/>
      <c r="D4" s="79"/>
      <c r="E4" s="20" t="s">
        <v>43</v>
      </c>
      <c r="F4" s="21" t="s">
        <v>2</v>
      </c>
      <c r="H4" s="75"/>
      <c r="I4" s="77"/>
      <c r="J4" s="79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784</v>
      </c>
      <c r="D5" s="23">
        <v>920</v>
      </c>
      <c r="E5" s="24">
        <f>D5-C5</f>
        <v>136</v>
      </c>
      <c r="F5" s="25">
        <f>(D5/C5)-1</f>
        <v>0.17346938775510212</v>
      </c>
      <c r="H5" s="3" t="s">
        <v>3</v>
      </c>
      <c r="I5" s="22">
        <v>1336</v>
      </c>
      <c r="J5" s="23">
        <v>1406</v>
      </c>
      <c r="K5" s="24">
        <f>J5-I5</f>
        <v>70</v>
      </c>
      <c r="L5" s="25">
        <f>(J5/I5)-1</f>
        <v>5.2395209580838431E-2</v>
      </c>
    </row>
    <row r="6" spans="2:12" ht="14.25" customHeight="1" x14ac:dyDescent="0.25">
      <c r="B6" s="26" t="s">
        <v>4</v>
      </c>
      <c r="C6" s="27">
        <v>2239</v>
      </c>
      <c r="D6" s="28">
        <v>1921</v>
      </c>
      <c r="E6" s="29">
        <f>D6-C6</f>
        <v>-318</v>
      </c>
      <c r="F6" s="30">
        <f t="shared" ref="F6:F34" si="0">(D6/C6)-1</f>
        <v>-0.14202769093345247</v>
      </c>
      <c r="H6" s="26" t="s">
        <v>4</v>
      </c>
      <c r="I6" s="27">
        <v>6302</v>
      </c>
      <c r="J6" s="28">
        <v>5517</v>
      </c>
      <c r="K6" s="29">
        <f>J6-I6</f>
        <v>-785</v>
      </c>
      <c r="L6" s="30">
        <f t="shared" ref="L6:L34" si="1">(J6/I6)-1</f>
        <v>-0.12456363059346243</v>
      </c>
    </row>
    <row r="7" spans="2:12" ht="14.25" customHeight="1" x14ac:dyDescent="0.25">
      <c r="B7" s="4" t="s">
        <v>5</v>
      </c>
      <c r="C7" s="22">
        <v>30526</v>
      </c>
      <c r="D7" s="23">
        <v>24727</v>
      </c>
      <c r="E7" s="31">
        <f t="shared" ref="E7:E33" si="2">D7-C7</f>
        <v>-5799</v>
      </c>
      <c r="F7" s="32">
        <f t="shared" si="0"/>
        <v>-0.18996920657799909</v>
      </c>
      <c r="H7" s="4" t="s">
        <v>5</v>
      </c>
      <c r="I7" s="22">
        <v>64027</v>
      </c>
      <c r="J7" s="23">
        <v>54251</v>
      </c>
      <c r="K7" s="31">
        <f t="shared" ref="K7:K33" si="3">J7-I7</f>
        <v>-9776</v>
      </c>
      <c r="L7" s="32">
        <f t="shared" si="1"/>
        <v>-0.15268558576850388</v>
      </c>
    </row>
    <row r="8" spans="2:12" ht="14.25" customHeight="1" x14ac:dyDescent="0.25">
      <c r="B8" s="33" t="s">
        <v>6</v>
      </c>
      <c r="C8" s="27">
        <v>1465</v>
      </c>
      <c r="D8" s="28">
        <v>1190</v>
      </c>
      <c r="E8" s="29">
        <f>D8-C8</f>
        <v>-275</v>
      </c>
      <c r="F8" s="30">
        <f t="shared" si="0"/>
        <v>-0.1877133105802048</v>
      </c>
      <c r="H8" s="33" t="s">
        <v>6</v>
      </c>
      <c r="I8" s="27">
        <v>2555</v>
      </c>
      <c r="J8" s="28">
        <v>2237</v>
      </c>
      <c r="K8" s="29">
        <f>J8-I8</f>
        <v>-318</v>
      </c>
      <c r="L8" s="30">
        <f t="shared" si="1"/>
        <v>-0.12446183953033263</v>
      </c>
    </row>
    <row r="9" spans="2:12" ht="14.25" customHeight="1" x14ac:dyDescent="0.25">
      <c r="B9" s="4" t="s">
        <v>7</v>
      </c>
      <c r="C9" s="22">
        <v>46931</v>
      </c>
      <c r="D9" s="23">
        <v>42715</v>
      </c>
      <c r="E9" s="31">
        <f>D9-C9</f>
        <v>-4216</v>
      </c>
      <c r="F9" s="32">
        <f t="shared" si="0"/>
        <v>-8.9834011634101096E-2</v>
      </c>
      <c r="H9" s="4" t="s">
        <v>7</v>
      </c>
      <c r="I9" s="22">
        <v>84930</v>
      </c>
      <c r="J9" s="23">
        <v>77434</v>
      </c>
      <c r="K9" s="31">
        <f t="shared" si="3"/>
        <v>-7496</v>
      </c>
      <c r="L9" s="32">
        <f t="shared" si="1"/>
        <v>-8.8260920758271522E-2</v>
      </c>
    </row>
    <row r="10" spans="2:12" ht="14.25" customHeight="1" x14ac:dyDescent="0.25">
      <c r="B10" s="16" t="s">
        <v>8</v>
      </c>
      <c r="C10" s="27">
        <v>2886</v>
      </c>
      <c r="D10" s="28">
        <v>2929</v>
      </c>
      <c r="E10" s="34">
        <f t="shared" si="2"/>
        <v>43</v>
      </c>
      <c r="F10" s="35">
        <f t="shared" si="0"/>
        <v>1.4899514899514799E-2</v>
      </c>
      <c r="H10" s="16" t="s">
        <v>8</v>
      </c>
      <c r="I10" s="27">
        <v>5557</v>
      </c>
      <c r="J10" s="28">
        <v>5687</v>
      </c>
      <c r="K10" s="34">
        <f t="shared" si="3"/>
        <v>130</v>
      </c>
      <c r="L10" s="35">
        <f t="shared" si="1"/>
        <v>2.3393917581428836E-2</v>
      </c>
    </row>
    <row r="11" spans="2:12" ht="14.25" customHeight="1" x14ac:dyDescent="0.25">
      <c r="B11" s="3" t="s">
        <v>9</v>
      </c>
      <c r="C11" s="22">
        <v>1968</v>
      </c>
      <c r="D11" s="23">
        <v>1451</v>
      </c>
      <c r="E11" s="24">
        <f>D11-C11</f>
        <v>-517</v>
      </c>
      <c r="F11" s="25">
        <f t="shared" si="0"/>
        <v>-0.26270325203252032</v>
      </c>
      <c r="H11" s="3" t="s">
        <v>9</v>
      </c>
      <c r="I11" s="22">
        <v>3681</v>
      </c>
      <c r="J11" s="23">
        <v>3071</v>
      </c>
      <c r="K11" s="24">
        <f>J11-I11</f>
        <v>-610</v>
      </c>
      <c r="L11" s="25">
        <f t="shared" si="1"/>
        <v>-0.16571583808747625</v>
      </c>
    </row>
    <row r="12" spans="2:12" ht="14.25" customHeight="1" x14ac:dyDescent="0.25">
      <c r="B12" s="16" t="s">
        <v>10</v>
      </c>
      <c r="C12" s="27">
        <v>991</v>
      </c>
      <c r="D12" s="28">
        <v>894</v>
      </c>
      <c r="E12" s="34">
        <f t="shared" si="2"/>
        <v>-97</v>
      </c>
      <c r="F12" s="35">
        <f t="shared" si="0"/>
        <v>-9.7880928355196795E-2</v>
      </c>
      <c r="H12" s="16" t="s">
        <v>10</v>
      </c>
      <c r="I12" s="27">
        <v>1784</v>
      </c>
      <c r="J12" s="28">
        <v>1760</v>
      </c>
      <c r="K12" s="34">
        <f t="shared" si="3"/>
        <v>-24</v>
      </c>
      <c r="L12" s="35">
        <f t="shared" si="1"/>
        <v>-1.3452914798206317E-2</v>
      </c>
    </row>
    <row r="13" spans="2:12" ht="14.25" customHeight="1" x14ac:dyDescent="0.25">
      <c r="B13" s="4" t="s">
        <v>11</v>
      </c>
      <c r="C13" s="22">
        <v>6699</v>
      </c>
      <c r="D13" s="23">
        <v>6787</v>
      </c>
      <c r="E13" s="31">
        <f t="shared" si="2"/>
        <v>88</v>
      </c>
      <c r="F13" s="32">
        <f t="shared" si="0"/>
        <v>1.3136288998357948E-2</v>
      </c>
      <c r="H13" s="4" t="s">
        <v>11</v>
      </c>
      <c r="I13" s="22">
        <v>12145</v>
      </c>
      <c r="J13" s="23">
        <v>12201</v>
      </c>
      <c r="K13" s="31">
        <f t="shared" si="3"/>
        <v>56</v>
      </c>
      <c r="L13" s="32">
        <f t="shared" si="1"/>
        <v>4.610951008645614E-3</v>
      </c>
    </row>
    <row r="14" spans="2:12" ht="14.25" customHeight="1" x14ac:dyDescent="0.25">
      <c r="B14" s="16" t="s">
        <v>12</v>
      </c>
      <c r="C14" s="27">
        <v>2652</v>
      </c>
      <c r="D14" s="28">
        <v>2529</v>
      </c>
      <c r="E14" s="34">
        <f t="shared" si="2"/>
        <v>-123</v>
      </c>
      <c r="F14" s="35">
        <f t="shared" si="0"/>
        <v>-4.6380090497737503E-2</v>
      </c>
      <c r="H14" s="16" t="s">
        <v>12</v>
      </c>
      <c r="I14" s="27">
        <v>5261</v>
      </c>
      <c r="J14" s="28">
        <v>4942</v>
      </c>
      <c r="K14" s="34">
        <f t="shared" si="3"/>
        <v>-319</v>
      </c>
      <c r="L14" s="35">
        <f t="shared" si="1"/>
        <v>-6.0634860292720028E-2</v>
      </c>
    </row>
    <row r="15" spans="2:12" ht="14.25" customHeight="1" x14ac:dyDescent="0.25">
      <c r="B15" s="3" t="s">
        <v>13</v>
      </c>
      <c r="C15" s="22">
        <v>1542</v>
      </c>
      <c r="D15" s="23">
        <v>1578</v>
      </c>
      <c r="E15" s="31">
        <f t="shared" si="2"/>
        <v>36</v>
      </c>
      <c r="F15" s="32">
        <f t="shared" si="0"/>
        <v>2.3346303501945442E-2</v>
      </c>
      <c r="H15" s="3" t="s">
        <v>13</v>
      </c>
      <c r="I15" s="22">
        <v>2670</v>
      </c>
      <c r="J15" s="23">
        <v>2535</v>
      </c>
      <c r="K15" s="31">
        <f t="shared" si="3"/>
        <v>-135</v>
      </c>
      <c r="L15" s="32">
        <f t="shared" si="1"/>
        <v>-5.0561797752809001E-2</v>
      </c>
    </row>
    <row r="16" spans="2:12" ht="14.25" customHeight="1" x14ac:dyDescent="0.25">
      <c r="B16" s="26" t="s">
        <v>14</v>
      </c>
      <c r="C16" s="27">
        <v>949</v>
      </c>
      <c r="D16" s="28">
        <v>1065</v>
      </c>
      <c r="E16" s="34">
        <f t="shared" si="2"/>
        <v>116</v>
      </c>
      <c r="F16" s="35">
        <f t="shared" si="0"/>
        <v>0.1222339304531086</v>
      </c>
      <c r="H16" s="26" t="s">
        <v>14</v>
      </c>
      <c r="I16" s="27">
        <v>1816</v>
      </c>
      <c r="J16" s="28">
        <v>2116</v>
      </c>
      <c r="K16" s="34">
        <f t="shared" si="3"/>
        <v>300</v>
      </c>
      <c r="L16" s="35">
        <f t="shared" si="1"/>
        <v>0.16519823788546262</v>
      </c>
    </row>
    <row r="17" spans="2:12" ht="14.25" customHeight="1" x14ac:dyDescent="0.25">
      <c r="B17" s="3" t="s">
        <v>15</v>
      </c>
      <c r="C17" s="22">
        <v>3109</v>
      </c>
      <c r="D17" s="23">
        <v>3502</v>
      </c>
      <c r="E17" s="31">
        <f t="shared" si="2"/>
        <v>393</v>
      </c>
      <c r="F17" s="32">
        <f t="shared" si="0"/>
        <v>0.1264072048890319</v>
      </c>
      <c r="H17" s="3" t="s">
        <v>15</v>
      </c>
      <c r="I17" s="22">
        <v>5779</v>
      </c>
      <c r="J17" s="23">
        <v>5997</v>
      </c>
      <c r="K17" s="31">
        <f t="shared" si="3"/>
        <v>218</v>
      </c>
      <c r="L17" s="32">
        <f t="shared" si="1"/>
        <v>3.7722789409932567E-2</v>
      </c>
    </row>
    <row r="18" spans="2:12" ht="14.25" customHeight="1" x14ac:dyDescent="0.25">
      <c r="B18" s="26" t="s">
        <v>16</v>
      </c>
      <c r="C18" s="27">
        <v>200</v>
      </c>
      <c r="D18" s="28">
        <v>100</v>
      </c>
      <c r="E18" s="34">
        <f t="shared" si="2"/>
        <v>-100</v>
      </c>
      <c r="F18" s="35">
        <f t="shared" si="0"/>
        <v>-0.5</v>
      </c>
      <c r="H18" s="26" t="s">
        <v>16</v>
      </c>
      <c r="I18" s="27">
        <v>328</v>
      </c>
      <c r="J18" s="28">
        <v>181</v>
      </c>
      <c r="K18" s="34">
        <f t="shared" si="3"/>
        <v>-147</v>
      </c>
      <c r="L18" s="35">
        <f t="shared" si="1"/>
        <v>-0.44817073170731703</v>
      </c>
    </row>
    <row r="19" spans="2:12" ht="14.25" customHeight="1" x14ac:dyDescent="0.25">
      <c r="B19" s="4" t="s">
        <v>17</v>
      </c>
      <c r="C19" s="22">
        <v>2315</v>
      </c>
      <c r="D19" s="23">
        <v>3272</v>
      </c>
      <c r="E19" s="31">
        <f t="shared" si="2"/>
        <v>957</v>
      </c>
      <c r="F19" s="32">
        <f t="shared" si="0"/>
        <v>0.41339092872570204</v>
      </c>
      <c r="H19" s="4" t="s">
        <v>17</v>
      </c>
      <c r="I19" s="22">
        <v>4388</v>
      </c>
      <c r="J19" s="23">
        <v>5923</v>
      </c>
      <c r="K19" s="31">
        <f t="shared" si="3"/>
        <v>1535</v>
      </c>
      <c r="L19" s="32">
        <f t="shared" si="1"/>
        <v>0.34981768459434814</v>
      </c>
    </row>
    <row r="20" spans="2:12" ht="14.25" customHeight="1" x14ac:dyDescent="0.25">
      <c r="B20" s="16" t="s">
        <v>18</v>
      </c>
      <c r="C20" s="27">
        <v>2396</v>
      </c>
      <c r="D20" s="28">
        <v>1917</v>
      </c>
      <c r="E20" s="34">
        <f t="shared" si="2"/>
        <v>-479</v>
      </c>
      <c r="F20" s="35">
        <f t="shared" si="0"/>
        <v>-0.19991652754590983</v>
      </c>
      <c r="H20" s="16" t="s">
        <v>18</v>
      </c>
      <c r="I20" s="27">
        <v>4891</v>
      </c>
      <c r="J20" s="28">
        <v>4184</v>
      </c>
      <c r="K20" s="34">
        <f t="shared" si="3"/>
        <v>-707</v>
      </c>
      <c r="L20" s="35">
        <f t="shared" si="1"/>
        <v>-0.14455121652013903</v>
      </c>
    </row>
    <row r="21" spans="2:12" ht="14.25" customHeight="1" x14ac:dyDescent="0.25">
      <c r="B21" s="4" t="s">
        <v>19</v>
      </c>
      <c r="C21" s="22">
        <v>4018</v>
      </c>
      <c r="D21" s="23">
        <v>4181</v>
      </c>
      <c r="E21" s="31">
        <f t="shared" si="2"/>
        <v>163</v>
      </c>
      <c r="F21" s="32">
        <f t="shared" si="0"/>
        <v>4.056744649079147E-2</v>
      </c>
      <c r="H21" s="4" t="s">
        <v>19</v>
      </c>
      <c r="I21" s="22">
        <v>7956</v>
      </c>
      <c r="J21" s="23">
        <v>7687</v>
      </c>
      <c r="K21" s="31">
        <f t="shared" si="3"/>
        <v>-269</v>
      </c>
      <c r="L21" s="32">
        <f t="shared" si="1"/>
        <v>-3.3810960281548508E-2</v>
      </c>
    </row>
    <row r="22" spans="2:12" ht="14.25" customHeight="1" x14ac:dyDescent="0.25">
      <c r="B22" s="16" t="s">
        <v>20</v>
      </c>
      <c r="C22" s="27">
        <v>8587</v>
      </c>
      <c r="D22" s="28">
        <v>9829</v>
      </c>
      <c r="E22" s="34">
        <f>D22-C22</f>
        <v>1242</v>
      </c>
      <c r="F22" s="35">
        <f t="shared" si="0"/>
        <v>0.14463724234307684</v>
      </c>
      <c r="H22" s="16" t="s">
        <v>20</v>
      </c>
      <c r="I22" s="27">
        <v>15113</v>
      </c>
      <c r="J22" s="28">
        <v>17557</v>
      </c>
      <c r="K22" s="34">
        <f>J22-I22</f>
        <v>2444</v>
      </c>
      <c r="L22" s="35">
        <f t="shared" si="1"/>
        <v>0.16171507973268051</v>
      </c>
    </row>
    <row r="23" spans="2:12" ht="14.25" customHeight="1" x14ac:dyDescent="0.25">
      <c r="B23" s="4" t="s">
        <v>21</v>
      </c>
      <c r="C23" s="22">
        <v>2334</v>
      </c>
      <c r="D23" s="23">
        <v>1968</v>
      </c>
      <c r="E23" s="31">
        <f>D23-C23</f>
        <v>-366</v>
      </c>
      <c r="F23" s="32">
        <f t="shared" si="0"/>
        <v>-0.15681233933161953</v>
      </c>
      <c r="H23" s="4" t="s">
        <v>21</v>
      </c>
      <c r="I23" s="22">
        <v>4277</v>
      </c>
      <c r="J23" s="23">
        <v>4063</v>
      </c>
      <c r="K23" s="31">
        <f>J23-I23</f>
        <v>-214</v>
      </c>
      <c r="L23" s="32">
        <f t="shared" si="1"/>
        <v>-5.0035071311667068E-2</v>
      </c>
    </row>
    <row r="24" spans="2:12" ht="14.25" customHeight="1" x14ac:dyDescent="0.25">
      <c r="B24" s="16" t="s">
        <v>22</v>
      </c>
      <c r="C24" s="27">
        <v>5958</v>
      </c>
      <c r="D24" s="28">
        <v>5758</v>
      </c>
      <c r="E24" s="34">
        <f t="shared" si="2"/>
        <v>-200</v>
      </c>
      <c r="F24" s="35">
        <f t="shared" si="0"/>
        <v>-3.3568311513930804E-2</v>
      </c>
      <c r="H24" s="16" t="s">
        <v>22</v>
      </c>
      <c r="I24" s="27">
        <v>11469</v>
      </c>
      <c r="J24" s="28">
        <v>11008</v>
      </c>
      <c r="K24" s="34">
        <f t="shared" si="3"/>
        <v>-461</v>
      </c>
      <c r="L24" s="35">
        <f t="shared" si="1"/>
        <v>-4.0195309094079645E-2</v>
      </c>
    </row>
    <row r="25" spans="2:12" ht="14.25" customHeight="1" x14ac:dyDescent="0.25">
      <c r="B25" s="4" t="s">
        <v>23</v>
      </c>
      <c r="C25" s="22">
        <v>564</v>
      </c>
      <c r="D25" s="23">
        <v>453</v>
      </c>
      <c r="E25" s="31">
        <f t="shared" si="2"/>
        <v>-111</v>
      </c>
      <c r="F25" s="32">
        <f t="shared" si="0"/>
        <v>-0.19680851063829785</v>
      </c>
      <c r="H25" s="4" t="s">
        <v>23</v>
      </c>
      <c r="I25" s="22">
        <v>1203</v>
      </c>
      <c r="J25" s="23">
        <v>882</v>
      </c>
      <c r="K25" s="31">
        <f t="shared" si="3"/>
        <v>-321</v>
      </c>
      <c r="L25" s="32">
        <f t="shared" si="1"/>
        <v>-0.26683291770573569</v>
      </c>
    </row>
    <row r="26" spans="2:12" ht="14.25" customHeight="1" x14ac:dyDescent="0.25">
      <c r="B26" s="26" t="s">
        <v>24</v>
      </c>
      <c r="C26" s="27">
        <v>680</v>
      </c>
      <c r="D26" s="28">
        <v>506</v>
      </c>
      <c r="E26" s="34">
        <f>D26-C26</f>
        <v>-174</v>
      </c>
      <c r="F26" s="35">
        <f t="shared" si="0"/>
        <v>-0.25588235294117645</v>
      </c>
      <c r="H26" s="26" t="s">
        <v>24</v>
      </c>
      <c r="I26" s="27">
        <v>1286</v>
      </c>
      <c r="J26" s="28">
        <v>917</v>
      </c>
      <c r="K26" s="34">
        <f>J26-I26</f>
        <v>-369</v>
      </c>
      <c r="L26" s="35">
        <f t="shared" si="1"/>
        <v>-0.2869362363919129</v>
      </c>
    </row>
    <row r="27" spans="2:12" ht="14.25" customHeight="1" x14ac:dyDescent="0.25">
      <c r="B27" s="4" t="s">
        <v>25</v>
      </c>
      <c r="C27" s="22">
        <v>3587</v>
      </c>
      <c r="D27" s="23">
        <v>3150</v>
      </c>
      <c r="E27" s="31">
        <f t="shared" si="2"/>
        <v>-437</v>
      </c>
      <c r="F27" s="32">
        <f t="shared" si="0"/>
        <v>-0.12182882631725678</v>
      </c>
      <c r="H27" s="4" t="s">
        <v>25</v>
      </c>
      <c r="I27" s="22">
        <v>6658</v>
      </c>
      <c r="J27" s="23">
        <v>6029</v>
      </c>
      <c r="K27" s="31">
        <f t="shared" si="3"/>
        <v>-629</v>
      </c>
      <c r="L27" s="32">
        <f t="shared" si="1"/>
        <v>-9.447281465905677E-2</v>
      </c>
    </row>
    <row r="28" spans="2:12" ht="14.25" customHeight="1" x14ac:dyDescent="0.25">
      <c r="B28" s="26" t="s">
        <v>26</v>
      </c>
      <c r="C28" s="27">
        <v>1447</v>
      </c>
      <c r="D28" s="28">
        <v>1555</v>
      </c>
      <c r="E28" s="34">
        <f>D28-C28</f>
        <v>108</v>
      </c>
      <c r="F28" s="35">
        <f t="shared" si="0"/>
        <v>7.4637180373186007E-2</v>
      </c>
      <c r="H28" s="26" t="s">
        <v>26</v>
      </c>
      <c r="I28" s="27">
        <v>3289</v>
      </c>
      <c r="J28" s="28">
        <v>3207</v>
      </c>
      <c r="K28" s="34">
        <f>J28-I28</f>
        <v>-82</v>
      </c>
      <c r="L28" s="35">
        <f t="shared" si="1"/>
        <v>-2.4931590148981497E-2</v>
      </c>
    </row>
    <row r="29" spans="2:12" ht="14.25" customHeight="1" x14ac:dyDescent="0.25">
      <c r="B29" s="4" t="s">
        <v>27</v>
      </c>
      <c r="C29" s="22">
        <v>1196</v>
      </c>
      <c r="D29" s="23">
        <v>1268</v>
      </c>
      <c r="E29" s="31">
        <f t="shared" si="2"/>
        <v>72</v>
      </c>
      <c r="F29" s="32">
        <f t="shared" si="0"/>
        <v>6.020066889632103E-2</v>
      </c>
      <c r="H29" s="4" t="s">
        <v>27</v>
      </c>
      <c r="I29" s="22">
        <v>2134</v>
      </c>
      <c r="J29" s="23">
        <v>2582</v>
      </c>
      <c r="K29" s="31">
        <f t="shared" si="3"/>
        <v>448</v>
      </c>
      <c r="L29" s="32">
        <f t="shared" si="1"/>
        <v>0.20993439550140591</v>
      </c>
    </row>
    <row r="30" spans="2:12" ht="14.25" customHeight="1" x14ac:dyDescent="0.25">
      <c r="B30" s="16" t="s">
        <v>28</v>
      </c>
      <c r="C30" s="27">
        <v>1914</v>
      </c>
      <c r="D30" s="28">
        <v>1727</v>
      </c>
      <c r="E30" s="34">
        <f t="shared" si="2"/>
        <v>-187</v>
      </c>
      <c r="F30" s="35">
        <f t="shared" si="0"/>
        <v>-9.7701149425287404E-2</v>
      </c>
      <c r="H30" s="16" t="s">
        <v>28</v>
      </c>
      <c r="I30" s="27">
        <v>4210</v>
      </c>
      <c r="J30" s="28">
        <v>3757</v>
      </c>
      <c r="K30" s="34">
        <f t="shared" si="3"/>
        <v>-453</v>
      </c>
      <c r="L30" s="35">
        <f t="shared" si="1"/>
        <v>-0.1076009501187648</v>
      </c>
    </row>
    <row r="31" spans="2:12" ht="14.25" customHeight="1" x14ac:dyDescent="0.25">
      <c r="B31" s="3" t="s">
        <v>29</v>
      </c>
      <c r="C31" s="22">
        <v>3006</v>
      </c>
      <c r="D31" s="23">
        <v>2257</v>
      </c>
      <c r="E31" s="31">
        <f>D31-C31</f>
        <v>-749</v>
      </c>
      <c r="F31" s="32">
        <f t="shared" si="0"/>
        <v>-0.24916833000665339</v>
      </c>
      <c r="H31" s="3" t="s">
        <v>29</v>
      </c>
      <c r="I31" s="22">
        <v>4621</v>
      </c>
      <c r="J31" s="23">
        <v>3757</v>
      </c>
      <c r="K31" s="31">
        <f>J31-I31</f>
        <v>-864</v>
      </c>
      <c r="L31" s="32">
        <f t="shared" si="1"/>
        <v>-0.18697251677126159</v>
      </c>
    </row>
    <row r="32" spans="2:12" ht="14.25" customHeight="1" x14ac:dyDescent="0.25">
      <c r="B32" s="16" t="s">
        <v>30</v>
      </c>
      <c r="C32" s="27">
        <v>6885</v>
      </c>
      <c r="D32" s="55">
        <v>6893</v>
      </c>
      <c r="E32" s="53">
        <f t="shared" si="2"/>
        <v>8</v>
      </c>
      <c r="F32" s="35">
        <f t="shared" si="0"/>
        <v>1.1619462599854469E-3</v>
      </c>
      <c r="H32" s="16" t="s">
        <v>30</v>
      </c>
      <c r="I32" s="27">
        <v>13053</v>
      </c>
      <c r="J32" s="55">
        <v>13534</v>
      </c>
      <c r="K32" s="53">
        <f t="shared" si="3"/>
        <v>481</v>
      </c>
      <c r="L32" s="35">
        <f t="shared" si="1"/>
        <v>3.6849766337240464E-2</v>
      </c>
    </row>
    <row r="33" spans="2:12" ht="14.25" customHeight="1" thickBot="1" x14ac:dyDescent="0.3">
      <c r="B33" s="4" t="s">
        <v>31</v>
      </c>
      <c r="C33" s="22">
        <v>12250</v>
      </c>
      <c r="D33" s="23">
        <v>11962</v>
      </c>
      <c r="E33" s="31">
        <f t="shared" si="2"/>
        <v>-288</v>
      </c>
      <c r="F33" s="32">
        <f t="shared" si="0"/>
        <v>-2.3510204081632624E-2</v>
      </c>
      <c r="H33" s="4" t="s">
        <v>31</v>
      </c>
      <c r="I33" s="22">
        <v>24928</v>
      </c>
      <c r="J33" s="23">
        <v>23637</v>
      </c>
      <c r="K33" s="31">
        <f t="shared" si="3"/>
        <v>-1291</v>
      </c>
      <c r="L33" s="32">
        <f t="shared" si="1"/>
        <v>-5.1789152759948665E-2</v>
      </c>
    </row>
    <row r="34" spans="2:12" ht="15" customHeight="1" thickBot="1" x14ac:dyDescent="0.3">
      <c r="B34" s="6" t="s">
        <v>32</v>
      </c>
      <c r="C34" s="7">
        <f>SUM(C5:C33)</f>
        <v>160078</v>
      </c>
      <c r="D34" s="37">
        <f>SUM(D5:D33)</f>
        <v>149004</v>
      </c>
      <c r="E34" s="38">
        <f>SUM(E5:E33)</f>
        <v>-11074</v>
      </c>
      <c r="F34" s="17">
        <f t="shared" si="0"/>
        <v>-6.9178775347018329E-2</v>
      </c>
      <c r="H34" s="6" t="s">
        <v>32</v>
      </c>
      <c r="I34" s="7">
        <f>SUM(I5:I33)</f>
        <v>307647</v>
      </c>
      <c r="J34" s="37">
        <f>SUM(J5:J33)</f>
        <v>288059</v>
      </c>
      <c r="K34" s="38">
        <f>SUM(K5:K33)</f>
        <v>-19588</v>
      </c>
      <c r="L34" s="17">
        <f t="shared" si="1"/>
        <v>-6.3670375462786866E-2</v>
      </c>
    </row>
    <row r="35" spans="2:12" ht="15.75" thickTop="1" x14ac:dyDescent="0.25">
      <c r="B35" s="8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47</v>
      </c>
      <c r="C36" s="2"/>
      <c r="D36" s="2"/>
      <c r="E36" s="2"/>
      <c r="F36" s="2"/>
      <c r="H36" s="11" t="s">
        <v>50</v>
      </c>
      <c r="I36" s="2"/>
      <c r="J36" s="2"/>
      <c r="K36" s="2"/>
      <c r="L36" s="2"/>
    </row>
    <row r="37" spans="2:12" ht="16.5" customHeight="1" thickTop="1" x14ac:dyDescent="0.25">
      <c r="B37" s="74"/>
      <c r="C37" s="76">
        <v>2018</v>
      </c>
      <c r="D37" s="78">
        <v>2019</v>
      </c>
      <c r="E37" s="82" t="s">
        <v>42</v>
      </c>
      <c r="F37" s="83"/>
      <c r="G37" s="1"/>
      <c r="H37" s="74"/>
      <c r="I37" s="76">
        <v>2018</v>
      </c>
      <c r="J37" s="78">
        <v>2019</v>
      </c>
      <c r="K37" s="82" t="s">
        <v>42</v>
      </c>
      <c r="L37" s="83"/>
    </row>
    <row r="38" spans="2:12" ht="15.75" thickBot="1" x14ac:dyDescent="0.3">
      <c r="B38" s="75"/>
      <c r="C38" s="77"/>
      <c r="D38" s="79"/>
      <c r="E38" s="39" t="s">
        <v>43</v>
      </c>
      <c r="F38" s="40" t="s">
        <v>2</v>
      </c>
      <c r="G38" s="1"/>
      <c r="H38" s="75"/>
      <c r="I38" s="77"/>
      <c r="J38" s="79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8125</v>
      </c>
      <c r="D39" s="41">
        <v>7518</v>
      </c>
      <c r="E39" s="31">
        <f t="shared" ref="E39:E48" si="4">D39-C39</f>
        <v>-607</v>
      </c>
      <c r="F39" s="32">
        <f>(D39/C39)-1</f>
        <v>-7.4707692307692253E-2</v>
      </c>
      <c r="H39" s="12" t="s">
        <v>34</v>
      </c>
      <c r="I39" s="5">
        <v>15828</v>
      </c>
      <c r="J39" s="41">
        <v>15267</v>
      </c>
      <c r="K39" s="31">
        <f t="shared" ref="K39:K48" si="5">J39-I39</f>
        <v>-561</v>
      </c>
      <c r="L39" s="32">
        <f>(J39/I39)-1</f>
        <v>-3.5443517816527659E-2</v>
      </c>
    </row>
    <row r="40" spans="2:12" x14ac:dyDescent="0.25">
      <c r="B40" s="13" t="s">
        <v>35</v>
      </c>
      <c r="C40" s="42">
        <v>50040</v>
      </c>
      <c r="D40" s="43">
        <v>46217</v>
      </c>
      <c r="E40" s="34">
        <f t="shared" si="4"/>
        <v>-3823</v>
      </c>
      <c r="F40" s="35">
        <f t="shared" ref="F40:F48" si="6">(D40/C40)-1</f>
        <v>-7.6398880895283794E-2</v>
      </c>
      <c r="H40" s="13" t="s">
        <v>35</v>
      </c>
      <c r="I40" s="42">
        <v>90709</v>
      </c>
      <c r="J40" s="43">
        <v>83431</v>
      </c>
      <c r="K40" s="34">
        <f t="shared" si="5"/>
        <v>-7278</v>
      </c>
      <c r="L40" s="35">
        <f t="shared" ref="L40:L48" si="7">(J40/I40)-1</f>
        <v>-8.0234596346558829E-2</v>
      </c>
    </row>
    <row r="41" spans="2:12" x14ac:dyDescent="0.25">
      <c r="B41" s="14" t="s">
        <v>36</v>
      </c>
      <c r="C41" s="15">
        <v>19681</v>
      </c>
      <c r="D41" s="44">
        <v>19587</v>
      </c>
      <c r="E41" s="45">
        <f t="shared" si="4"/>
        <v>-94</v>
      </c>
      <c r="F41" s="46">
        <f t="shared" si="6"/>
        <v>-4.7761800721508596E-3</v>
      </c>
      <c r="H41" s="14" t="s">
        <v>36</v>
      </c>
      <c r="I41" s="15">
        <v>36484</v>
      </c>
      <c r="J41" s="44">
        <v>36902</v>
      </c>
      <c r="K41" s="45">
        <f t="shared" si="5"/>
        <v>418</v>
      </c>
      <c r="L41" s="46">
        <f t="shared" si="7"/>
        <v>1.1457077074882083E-2</v>
      </c>
    </row>
    <row r="42" spans="2:12" x14ac:dyDescent="0.25">
      <c r="B42" s="13" t="s">
        <v>37</v>
      </c>
      <c r="C42" s="42">
        <v>5902</v>
      </c>
      <c r="D42" s="43">
        <v>6422</v>
      </c>
      <c r="E42" s="34">
        <f t="shared" si="4"/>
        <v>520</v>
      </c>
      <c r="F42" s="35">
        <f t="shared" si="6"/>
        <v>8.8105726872246715E-2</v>
      </c>
      <c r="H42" s="13" t="s">
        <v>37</v>
      </c>
      <c r="I42" s="42">
        <v>11046</v>
      </c>
      <c r="J42" s="43">
        <v>11952</v>
      </c>
      <c r="K42" s="34">
        <f t="shared" si="5"/>
        <v>906</v>
      </c>
      <c r="L42" s="35">
        <f t="shared" si="7"/>
        <v>8.2020640956002255E-2</v>
      </c>
    </row>
    <row r="43" spans="2:12" x14ac:dyDescent="0.25">
      <c r="B43" s="12" t="s">
        <v>38</v>
      </c>
      <c r="C43" s="5">
        <v>8490</v>
      </c>
      <c r="D43" s="41">
        <v>7662</v>
      </c>
      <c r="E43" s="31">
        <f t="shared" si="4"/>
        <v>-828</v>
      </c>
      <c r="F43" s="32">
        <f t="shared" si="6"/>
        <v>-9.7526501766784457E-2</v>
      </c>
      <c r="H43" s="12" t="s">
        <v>38</v>
      </c>
      <c r="I43" s="5">
        <v>16353</v>
      </c>
      <c r="J43" s="41">
        <v>14961</v>
      </c>
      <c r="K43" s="31">
        <f t="shared" si="5"/>
        <v>-1392</v>
      </c>
      <c r="L43" s="32">
        <f t="shared" si="7"/>
        <v>-8.512199596404324E-2</v>
      </c>
    </row>
    <row r="44" spans="2:12" x14ac:dyDescent="0.25">
      <c r="B44" s="16" t="s">
        <v>39</v>
      </c>
      <c r="C44" s="42">
        <v>34544</v>
      </c>
      <c r="D44" s="43">
        <v>28908</v>
      </c>
      <c r="E44" s="34">
        <f t="shared" si="4"/>
        <v>-5636</v>
      </c>
      <c r="F44" s="35">
        <f t="shared" si="6"/>
        <v>-0.16315423807318208</v>
      </c>
      <c r="H44" s="16" t="s">
        <v>39</v>
      </c>
      <c r="I44" s="42">
        <v>71983</v>
      </c>
      <c r="J44" s="43">
        <v>61938</v>
      </c>
      <c r="K44" s="34">
        <f t="shared" si="5"/>
        <v>-10045</v>
      </c>
      <c r="L44" s="35">
        <f t="shared" si="7"/>
        <v>-0.13954683744773067</v>
      </c>
    </row>
    <row r="45" spans="2:12" x14ac:dyDescent="0.25">
      <c r="B45" s="12" t="s">
        <v>40</v>
      </c>
      <c r="C45" s="5">
        <v>18807</v>
      </c>
      <c r="D45" s="41">
        <v>18807</v>
      </c>
      <c r="E45" s="31">
        <f t="shared" si="4"/>
        <v>0</v>
      </c>
      <c r="F45" s="32">
        <f t="shared" si="6"/>
        <v>0</v>
      </c>
      <c r="G45" s="52"/>
      <c r="H45" s="12" t="s">
        <v>40</v>
      </c>
      <c r="I45" s="5">
        <v>34014</v>
      </c>
      <c r="J45" s="41">
        <v>34454</v>
      </c>
      <c r="K45" s="31">
        <f t="shared" si="5"/>
        <v>440</v>
      </c>
      <c r="L45" s="32">
        <f t="shared" si="7"/>
        <v>1.2935849944140543E-2</v>
      </c>
    </row>
    <row r="46" spans="2:12" x14ac:dyDescent="0.25">
      <c r="B46" t="s">
        <v>4</v>
      </c>
      <c r="C46" s="27">
        <v>2239</v>
      </c>
      <c r="D46" s="28">
        <v>1921</v>
      </c>
      <c r="E46" s="47">
        <f t="shared" si="4"/>
        <v>-318</v>
      </c>
      <c r="F46" s="35">
        <f t="shared" si="6"/>
        <v>-0.14202769093345247</v>
      </c>
      <c r="H46" t="s">
        <v>4</v>
      </c>
      <c r="I46" s="27">
        <v>6302</v>
      </c>
      <c r="J46" s="28">
        <v>5517</v>
      </c>
      <c r="K46" s="47">
        <f t="shared" si="5"/>
        <v>-785</v>
      </c>
      <c r="L46" s="35">
        <f t="shared" si="7"/>
        <v>-0.12456363059346243</v>
      </c>
    </row>
    <row r="47" spans="2:12" ht="15.75" thickBot="1" x14ac:dyDescent="0.3">
      <c r="B47" s="4" t="s">
        <v>31</v>
      </c>
      <c r="C47" s="22">
        <v>12250</v>
      </c>
      <c r="D47" s="23">
        <v>11962</v>
      </c>
      <c r="E47" s="31">
        <f t="shared" si="4"/>
        <v>-288</v>
      </c>
      <c r="F47" s="32">
        <f t="shared" si="6"/>
        <v>-2.3510204081632624E-2</v>
      </c>
      <c r="H47" s="4" t="s">
        <v>31</v>
      </c>
      <c r="I47" s="22">
        <v>24928</v>
      </c>
      <c r="J47" s="23">
        <v>23637</v>
      </c>
      <c r="K47" s="31">
        <f t="shared" si="5"/>
        <v>-1291</v>
      </c>
      <c r="L47" s="32">
        <f t="shared" si="7"/>
        <v>-5.1789152759948665E-2</v>
      </c>
    </row>
    <row r="48" spans="2:12" ht="15.75" thickBot="1" x14ac:dyDescent="0.3">
      <c r="B48" s="6" t="s">
        <v>32</v>
      </c>
      <c r="C48" s="7">
        <f>SUM(C39:C47)</f>
        <v>160078</v>
      </c>
      <c r="D48" s="37">
        <f>SUM(D39:D47)</f>
        <v>149004</v>
      </c>
      <c r="E48" s="38">
        <f t="shared" si="4"/>
        <v>-11074</v>
      </c>
      <c r="F48" s="17">
        <f t="shared" si="6"/>
        <v>-6.9178775347018329E-2</v>
      </c>
      <c r="H48" s="6" t="s">
        <v>32</v>
      </c>
      <c r="I48" s="7">
        <f>SUM(I39:I47)</f>
        <v>307647</v>
      </c>
      <c r="J48" s="37">
        <f>SUM(J39:J47)</f>
        <v>288059</v>
      </c>
      <c r="K48" s="38">
        <f t="shared" si="5"/>
        <v>-19588</v>
      </c>
      <c r="L48" s="17">
        <f t="shared" si="7"/>
        <v>-6.3670375462786866E-2</v>
      </c>
    </row>
    <row r="49" spans="2:12" ht="15.75" thickTop="1" x14ac:dyDescent="0.25">
      <c r="C49" s="48"/>
      <c r="D49" s="48"/>
      <c r="I49" s="48"/>
      <c r="J49" s="48"/>
    </row>
    <row r="50" spans="2:12" x14ac:dyDescent="0.25">
      <c r="B50" s="49" t="s">
        <v>44</v>
      </c>
      <c r="C50" s="50">
        <v>40222</v>
      </c>
      <c r="D50" s="50">
        <v>40575</v>
      </c>
      <c r="E50" s="50">
        <f>D50-C50</f>
        <v>353</v>
      </c>
      <c r="F50" s="51">
        <f>(D50/C50)-1</f>
        <v>8.7762915817215514E-3</v>
      </c>
      <c r="H50" s="49" t="s">
        <v>44</v>
      </c>
      <c r="I50" s="50">
        <v>79289</v>
      </c>
      <c r="J50" s="50">
        <v>81160</v>
      </c>
      <c r="K50" s="50">
        <f>J50-I50</f>
        <v>1871</v>
      </c>
      <c r="L50" s="51">
        <f>(J50/I50)-1</f>
        <v>2.3597220295375143E-2</v>
      </c>
    </row>
    <row r="51" spans="2:12" x14ac:dyDescent="0.25">
      <c r="C51" s="48"/>
      <c r="D51" s="48"/>
      <c r="I51" s="48"/>
      <c r="J51" s="48"/>
    </row>
    <row r="52" spans="2:12" ht="41.25" customHeight="1" x14ac:dyDescent="0.25">
      <c r="B52" s="84" t="s">
        <v>46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4" spans="2:12" x14ac:dyDescent="0.25">
      <c r="B54" s="18" t="s">
        <v>41</v>
      </c>
      <c r="H54" s="18"/>
    </row>
  </sheetData>
  <mergeCells count="17">
    <mergeCell ref="H37:H38"/>
    <mergeCell ref="I37:I38"/>
    <mergeCell ref="J37:J38"/>
    <mergeCell ref="B3:B4"/>
    <mergeCell ref="B52:L52"/>
    <mergeCell ref="C3:C4"/>
    <mergeCell ref="D3:D4"/>
    <mergeCell ref="E3:F3"/>
    <mergeCell ref="H3:H4"/>
    <mergeCell ref="I3:I4"/>
    <mergeCell ref="K3:L3"/>
    <mergeCell ref="K37:L37"/>
    <mergeCell ref="J3:J4"/>
    <mergeCell ref="B37:B38"/>
    <mergeCell ref="C37:C38"/>
    <mergeCell ref="D37:D38"/>
    <mergeCell ref="E37:F37"/>
  </mergeCells>
  <conditionalFormatting sqref="E5:E3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{646FE77D-A1F9-48C3-AB20-6BB4FCD8FFD8}</x14:id>
        </ext>
      </extLst>
    </cfRule>
  </conditionalFormatting>
  <conditionalFormatting sqref="E39:E40 E42:E45 E47:E48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{E9959EEF-1A6A-4816-A04C-CDEC72AD0568}</x14:id>
        </ext>
      </extLst>
    </cfRule>
  </conditionalFormatting>
  <conditionalFormatting sqref="E39:E47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{812504A2-0545-4BEA-88B0-3D80586A55B8}</x14:id>
        </ext>
      </extLst>
    </cfRule>
  </conditionalFormatting>
  <conditionalFormatting sqref="F39:F4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{2CBC3A03-7C6F-460F-BD14-9C77F92861A0}</x14:id>
        </ext>
      </extLst>
    </cfRule>
  </conditionalFormatting>
  <conditionalFormatting sqref="F5:F3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{10FE4D35-ACBD-449B-B776-9D9BAF0DC1B1}</x14:id>
        </ext>
      </extLst>
    </cfRule>
  </conditionalFormatting>
  <conditionalFormatting sqref="E5:E34 E39:E5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{E79A7AEF-4100-4E48-BC45-7D03923B86E6}</x14:id>
        </ext>
      </extLst>
    </cfRule>
  </conditionalFormatting>
  <conditionalFormatting sqref="F5:F34 F39:F48 F5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{6C72CC10-82A4-42D1-8D3F-6DD5CECAED65}</x14:id>
        </ext>
      </extLst>
    </cfRule>
  </conditionalFormatting>
  <conditionalFormatting sqref="K5:K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{97EC304A-5B91-4C5F-A3EE-1FC3C6480646}</x14:id>
        </ext>
      </extLst>
    </cfRule>
  </conditionalFormatting>
  <conditionalFormatting sqref="K39:K40 K42:K45 K47:K4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{CF04FC85-D4DC-4028-B264-1A7464F6DA82}</x14:id>
        </ext>
      </extLst>
    </cfRule>
  </conditionalFormatting>
  <conditionalFormatting sqref="K39:K4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{B5807B09-0940-4AA3-BD46-8B8E016DC1F0}</x14:id>
        </ext>
      </extLst>
    </cfRule>
  </conditionalFormatting>
  <conditionalFormatting sqref="L39:L4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{52576844-F72C-459B-A126-F07AC0EEC6F9}</x14:id>
        </ext>
      </extLst>
    </cfRule>
  </conditionalFormatting>
  <conditionalFormatting sqref="L5:L3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{23866349-B384-448F-98D0-DAFCE21D2F2F}</x14:id>
        </ext>
      </extLst>
    </cfRule>
  </conditionalFormatting>
  <conditionalFormatting sqref="K5:K34 K39:K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{F6C297CB-6A60-48BF-A19B-566BF22EE818}</x14:id>
        </ext>
      </extLst>
    </cfRule>
  </conditionalFormatting>
  <conditionalFormatting sqref="L5:L34 L39:L48 L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{254092BB-6037-4FAD-82C7-52194F19F0E1}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4:D34 C48:D48 I48:J48 I34:J34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6FE77D-A1F9-48C3-AB20-6BB4FCD8FF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E9959EEF-1A6A-4816-A04C-CDEC72AD05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812504A2-0545-4BEA-88B0-3D80586A55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2CBC3A03-7C6F-460F-BD14-9C77F92861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10FE4D35-ACBD-449B-B776-9D9BAF0DC1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E79A7AEF-4100-4E48-BC45-7D03923B86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6C72CC10-82A4-42D1-8D3F-6DD5CECAED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97EC304A-5B91-4C5F-A3EE-1FC3C64806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CF04FC85-D4DC-4028-B264-1A7464F6DA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B5807B09-0940-4AA3-BD46-8B8E016DC1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52576844-F72C-459B-A126-F07AC0EEC6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23866349-B384-448F-98D0-DAFCE21D2F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F6C297CB-6A60-48BF-A19B-566BF22EE81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254092BB-6037-4FAD-82C7-52194F19F0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workbookViewId="0">
      <selection activeCell="H25" sqref="H25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52</v>
      </c>
      <c r="C2" s="2"/>
      <c r="D2" s="2"/>
      <c r="E2" s="2"/>
      <c r="F2" s="2"/>
      <c r="H2" s="1" t="s">
        <v>53</v>
      </c>
      <c r="I2" s="2"/>
      <c r="J2" s="2"/>
      <c r="K2" s="2"/>
      <c r="L2" s="2"/>
    </row>
    <row r="3" spans="2:12" ht="15" customHeight="1" thickTop="1" x14ac:dyDescent="0.25">
      <c r="B3" s="74"/>
      <c r="C3" s="76">
        <v>2018</v>
      </c>
      <c r="D3" s="78">
        <v>2019</v>
      </c>
      <c r="E3" s="80" t="s">
        <v>42</v>
      </c>
      <c r="F3" s="81"/>
      <c r="H3" s="74"/>
      <c r="I3" s="76">
        <v>2018</v>
      </c>
      <c r="J3" s="78">
        <v>2019</v>
      </c>
      <c r="K3" s="80" t="s">
        <v>42</v>
      </c>
      <c r="L3" s="81"/>
    </row>
    <row r="4" spans="2:12" ht="15" customHeight="1" thickBot="1" x14ac:dyDescent="0.3">
      <c r="B4" s="75"/>
      <c r="C4" s="77"/>
      <c r="D4" s="79"/>
      <c r="E4" s="20" t="s">
        <v>43</v>
      </c>
      <c r="F4" s="21" t="s">
        <v>2</v>
      </c>
      <c r="H4" s="75"/>
      <c r="I4" s="77"/>
      <c r="J4" s="79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756</v>
      </c>
      <c r="D5" s="23">
        <v>1008</v>
      </c>
      <c r="E5" s="24">
        <f>D5-C5</f>
        <v>252</v>
      </c>
      <c r="F5" s="25">
        <f>(D5/C5)-1</f>
        <v>0.33333333333333326</v>
      </c>
      <c r="H5" s="3" t="s">
        <v>3</v>
      </c>
      <c r="I5" s="22">
        <v>2092</v>
      </c>
      <c r="J5" s="23">
        <v>2414</v>
      </c>
      <c r="K5" s="24">
        <f>J5-I5</f>
        <v>322</v>
      </c>
      <c r="L5" s="25">
        <f>(J5/I5)-1</f>
        <v>0.15391969407265771</v>
      </c>
    </row>
    <row r="6" spans="2:12" ht="14.25" customHeight="1" x14ac:dyDescent="0.25">
      <c r="B6" s="26" t="s">
        <v>4</v>
      </c>
      <c r="C6" s="27">
        <v>2206</v>
      </c>
      <c r="D6" s="28">
        <v>2144</v>
      </c>
      <c r="E6" s="29">
        <f>D6-C6</f>
        <v>-62</v>
      </c>
      <c r="F6" s="30">
        <f t="shared" ref="F6:F34" si="0">(D6/C6)-1</f>
        <v>-2.810516772438798E-2</v>
      </c>
      <c r="H6" s="26" t="s">
        <v>4</v>
      </c>
      <c r="I6" s="27">
        <v>8508</v>
      </c>
      <c r="J6" s="28">
        <v>7661</v>
      </c>
      <c r="K6" s="29">
        <f>J6-I6</f>
        <v>-847</v>
      </c>
      <c r="L6" s="30">
        <f t="shared" ref="L6:L34" si="1">(J6/I6)-1</f>
        <v>-9.9553361542078056E-2</v>
      </c>
    </row>
    <row r="7" spans="2:12" ht="14.25" customHeight="1" x14ac:dyDescent="0.25">
      <c r="B7" s="4" t="s">
        <v>5</v>
      </c>
      <c r="C7" s="22">
        <v>41904</v>
      </c>
      <c r="D7" s="23">
        <v>38088</v>
      </c>
      <c r="E7" s="31">
        <f t="shared" ref="E7:E33" si="2">D7-C7</f>
        <v>-3816</v>
      </c>
      <c r="F7" s="32">
        <f t="shared" si="0"/>
        <v>-9.1065292096219941E-2</v>
      </c>
      <c r="H7" s="4" t="s">
        <v>5</v>
      </c>
      <c r="I7" s="22">
        <v>105931</v>
      </c>
      <c r="J7" s="23">
        <v>92339</v>
      </c>
      <c r="K7" s="31">
        <f t="shared" ref="K7:K33" si="3">J7-I7</f>
        <v>-13592</v>
      </c>
      <c r="L7" s="32">
        <f t="shared" si="1"/>
        <v>-0.12830993760089116</v>
      </c>
    </row>
    <row r="8" spans="2:12" ht="14.25" customHeight="1" x14ac:dyDescent="0.25">
      <c r="B8" s="33" t="s">
        <v>6</v>
      </c>
      <c r="C8" s="27">
        <v>1089</v>
      </c>
      <c r="D8" s="28">
        <v>1506</v>
      </c>
      <c r="E8" s="29">
        <f>D8-C8</f>
        <v>417</v>
      </c>
      <c r="F8" s="30">
        <f t="shared" si="0"/>
        <v>0.38292011019283745</v>
      </c>
      <c r="H8" s="33" t="s">
        <v>6</v>
      </c>
      <c r="I8" s="27">
        <v>3644</v>
      </c>
      <c r="J8" s="28">
        <v>3743</v>
      </c>
      <c r="K8" s="29">
        <f>J8-I8</f>
        <v>99</v>
      </c>
      <c r="L8" s="30">
        <f t="shared" si="1"/>
        <v>2.7167947310647644E-2</v>
      </c>
    </row>
    <row r="9" spans="2:12" ht="14.25" customHeight="1" x14ac:dyDescent="0.25">
      <c r="B9" s="4" t="s">
        <v>7</v>
      </c>
      <c r="C9" s="22">
        <v>35044</v>
      </c>
      <c r="D9" s="23">
        <v>34458</v>
      </c>
      <c r="E9" s="31">
        <f>D9-C9</f>
        <v>-586</v>
      </c>
      <c r="F9" s="32">
        <f t="shared" si="0"/>
        <v>-1.6721835406917074E-2</v>
      </c>
      <c r="H9" s="4" t="s">
        <v>7</v>
      </c>
      <c r="I9" s="22">
        <v>119974</v>
      </c>
      <c r="J9" s="23">
        <v>111892</v>
      </c>
      <c r="K9" s="31">
        <f t="shared" si="3"/>
        <v>-8082</v>
      </c>
      <c r="L9" s="32">
        <f t="shared" si="1"/>
        <v>-6.73645956623935E-2</v>
      </c>
    </row>
    <row r="10" spans="2:12" ht="14.25" customHeight="1" x14ac:dyDescent="0.25">
      <c r="B10" s="16" t="s">
        <v>8</v>
      </c>
      <c r="C10" s="27">
        <v>4401</v>
      </c>
      <c r="D10" s="28">
        <v>3551</v>
      </c>
      <c r="E10" s="34">
        <f t="shared" si="2"/>
        <v>-850</v>
      </c>
      <c r="F10" s="35">
        <f t="shared" si="0"/>
        <v>-0.19313792319927292</v>
      </c>
      <c r="H10" s="16" t="s">
        <v>8</v>
      </c>
      <c r="I10" s="27">
        <v>9958</v>
      </c>
      <c r="J10" s="28">
        <v>9238</v>
      </c>
      <c r="K10" s="34">
        <f t="shared" si="3"/>
        <v>-720</v>
      </c>
      <c r="L10" s="35">
        <f t="shared" si="1"/>
        <v>-7.2303675436834691E-2</v>
      </c>
    </row>
    <row r="11" spans="2:12" ht="14.25" customHeight="1" x14ac:dyDescent="0.25">
      <c r="B11" s="3" t="s">
        <v>9</v>
      </c>
      <c r="C11" s="22">
        <v>2644</v>
      </c>
      <c r="D11" s="23">
        <v>1990</v>
      </c>
      <c r="E11" s="24">
        <f>D11-C11</f>
        <v>-654</v>
      </c>
      <c r="F11" s="25">
        <f t="shared" si="0"/>
        <v>-0.24735249621785171</v>
      </c>
      <c r="H11" s="3" t="s">
        <v>9</v>
      </c>
      <c r="I11" s="22">
        <v>6325</v>
      </c>
      <c r="J11" s="23">
        <v>5061</v>
      </c>
      <c r="K11" s="24">
        <f>J11-I11</f>
        <v>-1264</v>
      </c>
      <c r="L11" s="25">
        <f t="shared" si="1"/>
        <v>-0.19984189723320156</v>
      </c>
    </row>
    <row r="12" spans="2:12" ht="14.25" customHeight="1" x14ac:dyDescent="0.25">
      <c r="B12" s="16" t="s">
        <v>10</v>
      </c>
      <c r="C12" s="27">
        <v>1175</v>
      </c>
      <c r="D12" s="28">
        <v>1181</v>
      </c>
      <c r="E12" s="34">
        <f t="shared" si="2"/>
        <v>6</v>
      </c>
      <c r="F12" s="35">
        <f t="shared" si="0"/>
        <v>5.106382978723456E-3</v>
      </c>
      <c r="H12" s="16" t="s">
        <v>10</v>
      </c>
      <c r="I12" s="27">
        <v>2959</v>
      </c>
      <c r="J12" s="28">
        <v>2941</v>
      </c>
      <c r="K12" s="34">
        <f t="shared" si="3"/>
        <v>-18</v>
      </c>
      <c r="L12" s="35">
        <f t="shared" si="1"/>
        <v>-6.0831361946603879E-3</v>
      </c>
    </row>
    <row r="13" spans="2:12" ht="14.25" customHeight="1" x14ac:dyDescent="0.25">
      <c r="B13" s="4" t="s">
        <v>11</v>
      </c>
      <c r="C13" s="22">
        <v>8241</v>
      </c>
      <c r="D13" s="23">
        <v>7604</v>
      </c>
      <c r="E13" s="31">
        <f t="shared" si="2"/>
        <v>-637</v>
      </c>
      <c r="F13" s="32">
        <f t="shared" si="0"/>
        <v>-7.729644460623708E-2</v>
      </c>
      <c r="H13" s="4" t="s">
        <v>11</v>
      </c>
      <c r="I13" s="22">
        <v>20386</v>
      </c>
      <c r="J13" s="23">
        <v>19805</v>
      </c>
      <c r="K13" s="31">
        <f t="shared" si="3"/>
        <v>-581</v>
      </c>
      <c r="L13" s="32">
        <f t="shared" si="1"/>
        <v>-2.8499950946728192E-2</v>
      </c>
    </row>
    <row r="14" spans="2:12" ht="14.25" customHeight="1" x14ac:dyDescent="0.25">
      <c r="B14" s="16" t="s">
        <v>12</v>
      </c>
      <c r="C14" s="27">
        <v>3516</v>
      </c>
      <c r="D14" s="28">
        <v>3429</v>
      </c>
      <c r="E14" s="34">
        <f t="shared" si="2"/>
        <v>-87</v>
      </c>
      <c r="F14" s="35">
        <f t="shared" si="0"/>
        <v>-2.4744027303754246E-2</v>
      </c>
      <c r="H14" s="16" t="s">
        <v>12</v>
      </c>
      <c r="I14" s="27">
        <v>8777</v>
      </c>
      <c r="J14" s="28">
        <v>8371</v>
      </c>
      <c r="K14" s="34">
        <f t="shared" si="3"/>
        <v>-406</v>
      </c>
      <c r="L14" s="35">
        <f t="shared" si="1"/>
        <v>-4.6257263301811569E-2</v>
      </c>
    </row>
    <row r="15" spans="2:12" ht="14.25" customHeight="1" x14ac:dyDescent="0.25">
      <c r="B15" s="3" t="s">
        <v>13</v>
      </c>
      <c r="C15" s="22">
        <v>1709</v>
      </c>
      <c r="D15" s="23">
        <v>1463</v>
      </c>
      <c r="E15" s="31">
        <f t="shared" si="2"/>
        <v>-246</v>
      </c>
      <c r="F15" s="32">
        <f t="shared" si="0"/>
        <v>-0.14394382679929785</v>
      </c>
      <c r="H15" s="3" t="s">
        <v>13</v>
      </c>
      <c r="I15" s="22">
        <v>4379</v>
      </c>
      <c r="J15" s="23">
        <v>3998</v>
      </c>
      <c r="K15" s="31">
        <f t="shared" si="3"/>
        <v>-381</v>
      </c>
      <c r="L15" s="32">
        <f t="shared" si="1"/>
        <v>-8.7006165791276513E-2</v>
      </c>
    </row>
    <row r="16" spans="2:12" ht="14.25" customHeight="1" x14ac:dyDescent="0.25">
      <c r="B16" s="26" t="s">
        <v>14</v>
      </c>
      <c r="C16" s="27">
        <v>1245</v>
      </c>
      <c r="D16" s="28">
        <v>1667</v>
      </c>
      <c r="E16" s="34">
        <f t="shared" si="2"/>
        <v>422</v>
      </c>
      <c r="F16" s="35">
        <f t="shared" si="0"/>
        <v>0.33895582329317264</v>
      </c>
      <c r="H16" s="26" t="s">
        <v>14</v>
      </c>
      <c r="I16" s="27">
        <v>3061</v>
      </c>
      <c r="J16" s="28">
        <v>3783</v>
      </c>
      <c r="K16" s="34">
        <f t="shared" si="3"/>
        <v>722</v>
      </c>
      <c r="L16" s="35">
        <f t="shared" si="1"/>
        <v>0.23587063051290436</v>
      </c>
    </row>
    <row r="17" spans="2:12" ht="14.25" customHeight="1" x14ac:dyDescent="0.25">
      <c r="B17" s="3" t="s">
        <v>15</v>
      </c>
      <c r="C17" s="22">
        <v>2934</v>
      </c>
      <c r="D17" s="23">
        <v>2793</v>
      </c>
      <c r="E17" s="31">
        <f t="shared" si="2"/>
        <v>-141</v>
      </c>
      <c r="F17" s="32">
        <f t="shared" si="0"/>
        <v>-4.805725971370145E-2</v>
      </c>
      <c r="H17" s="3" t="s">
        <v>15</v>
      </c>
      <c r="I17" s="22">
        <v>8713</v>
      </c>
      <c r="J17" s="23">
        <v>8790</v>
      </c>
      <c r="K17" s="31">
        <f t="shared" si="3"/>
        <v>77</v>
      </c>
      <c r="L17" s="32">
        <f t="shared" si="1"/>
        <v>8.8373694479513265E-3</v>
      </c>
    </row>
    <row r="18" spans="2:12" ht="14.25" customHeight="1" x14ac:dyDescent="0.25">
      <c r="B18" s="26" t="s">
        <v>16</v>
      </c>
      <c r="C18" s="27">
        <v>214</v>
      </c>
      <c r="D18" s="28">
        <v>203</v>
      </c>
      <c r="E18" s="34">
        <f t="shared" si="2"/>
        <v>-11</v>
      </c>
      <c r="F18" s="35">
        <f t="shared" si="0"/>
        <v>-5.1401869158878455E-2</v>
      </c>
      <c r="H18" s="26" t="s">
        <v>16</v>
      </c>
      <c r="I18" s="27">
        <v>542</v>
      </c>
      <c r="J18" s="28">
        <v>384</v>
      </c>
      <c r="K18" s="34">
        <f t="shared" si="3"/>
        <v>-158</v>
      </c>
      <c r="L18" s="35">
        <f t="shared" si="1"/>
        <v>-0.29151291512915134</v>
      </c>
    </row>
    <row r="19" spans="2:12" ht="14.25" customHeight="1" x14ac:dyDescent="0.25">
      <c r="B19" s="4" t="s">
        <v>17</v>
      </c>
      <c r="C19" s="22">
        <v>4163</v>
      </c>
      <c r="D19" s="23">
        <v>5226</v>
      </c>
      <c r="E19" s="31">
        <f t="shared" si="2"/>
        <v>1063</v>
      </c>
      <c r="F19" s="32">
        <f t="shared" si="0"/>
        <v>0.25534470333893822</v>
      </c>
      <c r="H19" s="4" t="s">
        <v>17</v>
      </c>
      <c r="I19" s="22">
        <v>8551</v>
      </c>
      <c r="J19" s="23">
        <v>11149</v>
      </c>
      <c r="K19" s="31">
        <f t="shared" si="3"/>
        <v>2598</v>
      </c>
      <c r="L19" s="32">
        <f t="shared" si="1"/>
        <v>0.30382411413869725</v>
      </c>
    </row>
    <row r="20" spans="2:12" ht="14.25" customHeight="1" x14ac:dyDescent="0.25">
      <c r="B20" s="16" t="s">
        <v>18</v>
      </c>
      <c r="C20" s="27">
        <v>1864</v>
      </c>
      <c r="D20" s="28">
        <v>1815</v>
      </c>
      <c r="E20" s="34">
        <f t="shared" si="2"/>
        <v>-49</v>
      </c>
      <c r="F20" s="35">
        <f t="shared" si="0"/>
        <v>-2.6287553648068673E-2</v>
      </c>
      <c r="H20" s="16" t="s">
        <v>18</v>
      </c>
      <c r="I20" s="27">
        <v>6755</v>
      </c>
      <c r="J20" s="28">
        <v>5999</v>
      </c>
      <c r="K20" s="34">
        <f t="shared" si="3"/>
        <v>-756</v>
      </c>
      <c r="L20" s="35">
        <f t="shared" si="1"/>
        <v>-0.11191709844559583</v>
      </c>
    </row>
    <row r="21" spans="2:12" ht="14.25" customHeight="1" x14ac:dyDescent="0.25">
      <c r="B21" s="4" t="s">
        <v>19</v>
      </c>
      <c r="C21" s="22">
        <v>6177</v>
      </c>
      <c r="D21" s="23">
        <v>5971</v>
      </c>
      <c r="E21" s="31">
        <f t="shared" si="2"/>
        <v>-206</v>
      </c>
      <c r="F21" s="32">
        <f t="shared" si="0"/>
        <v>-3.3349522421887601E-2</v>
      </c>
      <c r="H21" s="4" t="s">
        <v>19</v>
      </c>
      <c r="I21" s="22">
        <v>14133</v>
      </c>
      <c r="J21" s="23">
        <v>13658</v>
      </c>
      <c r="K21" s="31">
        <f t="shared" si="3"/>
        <v>-475</v>
      </c>
      <c r="L21" s="32">
        <f t="shared" si="1"/>
        <v>-3.3609283237812204E-2</v>
      </c>
    </row>
    <row r="22" spans="2:12" ht="14.25" customHeight="1" x14ac:dyDescent="0.25">
      <c r="B22" s="16" t="s">
        <v>20</v>
      </c>
      <c r="C22" s="27">
        <v>4169</v>
      </c>
      <c r="D22" s="28">
        <v>4433</v>
      </c>
      <c r="E22" s="34">
        <f>D22-C22</f>
        <v>264</v>
      </c>
      <c r="F22" s="35">
        <f t="shared" si="0"/>
        <v>6.3324538258575203E-2</v>
      </c>
      <c r="H22" s="16" t="s">
        <v>20</v>
      </c>
      <c r="I22" s="27">
        <v>19282</v>
      </c>
      <c r="J22" s="28">
        <v>21990</v>
      </c>
      <c r="K22" s="34">
        <f>J22-I22</f>
        <v>2708</v>
      </c>
      <c r="L22" s="35">
        <f t="shared" si="1"/>
        <v>0.14044186287729499</v>
      </c>
    </row>
    <row r="23" spans="2:12" ht="14.25" customHeight="1" x14ac:dyDescent="0.25">
      <c r="B23" s="4" t="s">
        <v>21</v>
      </c>
      <c r="C23" s="22">
        <v>2919</v>
      </c>
      <c r="D23" s="23">
        <v>2965</v>
      </c>
      <c r="E23" s="31">
        <f>D23-C23</f>
        <v>46</v>
      </c>
      <c r="F23" s="32">
        <f t="shared" si="0"/>
        <v>1.5758821514217258E-2</v>
      </c>
      <c r="H23" s="4" t="s">
        <v>21</v>
      </c>
      <c r="I23" s="22">
        <v>7196</v>
      </c>
      <c r="J23" s="23">
        <v>7028</v>
      </c>
      <c r="K23" s="31">
        <f>J23-I23</f>
        <v>-168</v>
      </c>
      <c r="L23" s="32">
        <f t="shared" si="1"/>
        <v>-2.3346303501945553E-2</v>
      </c>
    </row>
    <row r="24" spans="2:12" ht="14.25" customHeight="1" x14ac:dyDescent="0.25">
      <c r="B24" s="16" t="s">
        <v>22</v>
      </c>
      <c r="C24" s="27">
        <v>6845</v>
      </c>
      <c r="D24" s="28">
        <v>6126</v>
      </c>
      <c r="E24" s="34">
        <f t="shared" si="2"/>
        <v>-719</v>
      </c>
      <c r="F24" s="35">
        <f t="shared" si="0"/>
        <v>-0.10504017531044563</v>
      </c>
      <c r="H24" s="16" t="s">
        <v>22</v>
      </c>
      <c r="I24" s="27">
        <v>18314</v>
      </c>
      <c r="J24" s="28">
        <v>17134</v>
      </c>
      <c r="K24" s="34">
        <f t="shared" si="3"/>
        <v>-1180</v>
      </c>
      <c r="L24" s="35">
        <f t="shared" si="1"/>
        <v>-6.4431582395981235E-2</v>
      </c>
    </row>
    <row r="25" spans="2:12" ht="14.25" customHeight="1" x14ac:dyDescent="0.25">
      <c r="B25" s="4" t="s">
        <v>23</v>
      </c>
      <c r="C25" s="22">
        <v>762</v>
      </c>
      <c r="D25" s="23">
        <v>607</v>
      </c>
      <c r="E25" s="31">
        <f t="shared" si="2"/>
        <v>-155</v>
      </c>
      <c r="F25" s="32">
        <f t="shared" si="0"/>
        <v>-0.20341207349081369</v>
      </c>
      <c r="H25" s="4" t="s">
        <v>23</v>
      </c>
      <c r="I25" s="22">
        <v>1965</v>
      </c>
      <c r="J25" s="23">
        <v>1489</v>
      </c>
      <c r="K25" s="31">
        <f t="shared" si="3"/>
        <v>-476</v>
      </c>
      <c r="L25" s="32">
        <f t="shared" si="1"/>
        <v>-0.24223918575063608</v>
      </c>
    </row>
    <row r="26" spans="2:12" ht="14.25" customHeight="1" x14ac:dyDescent="0.25">
      <c r="B26" s="26" t="s">
        <v>24</v>
      </c>
      <c r="C26" s="27">
        <v>1096</v>
      </c>
      <c r="D26" s="28">
        <v>1613</v>
      </c>
      <c r="E26" s="34">
        <f>D26-C26</f>
        <v>517</v>
      </c>
      <c r="F26" s="35">
        <f t="shared" si="0"/>
        <v>0.47171532846715336</v>
      </c>
      <c r="H26" s="26" t="s">
        <v>24</v>
      </c>
      <c r="I26" s="27">
        <v>2382</v>
      </c>
      <c r="J26" s="28">
        <v>2530</v>
      </c>
      <c r="K26" s="34">
        <f>J26-I26</f>
        <v>148</v>
      </c>
      <c r="L26" s="35">
        <f t="shared" si="1"/>
        <v>6.2132661628883312E-2</v>
      </c>
    </row>
    <row r="27" spans="2:12" ht="14.25" customHeight="1" x14ac:dyDescent="0.25">
      <c r="B27" s="4" t="s">
        <v>25</v>
      </c>
      <c r="C27" s="22">
        <v>4281</v>
      </c>
      <c r="D27" s="23">
        <v>4432</v>
      </c>
      <c r="E27" s="31">
        <f t="shared" si="2"/>
        <v>151</v>
      </c>
      <c r="F27" s="32">
        <f t="shared" si="0"/>
        <v>3.5272132679280643E-2</v>
      </c>
      <c r="H27" s="4" t="s">
        <v>25</v>
      </c>
      <c r="I27" s="22">
        <v>10939</v>
      </c>
      <c r="J27" s="23">
        <v>10461</v>
      </c>
      <c r="K27" s="31">
        <f t="shared" si="3"/>
        <v>-478</v>
      </c>
      <c r="L27" s="32">
        <f t="shared" si="1"/>
        <v>-4.3696864430021076E-2</v>
      </c>
    </row>
    <row r="28" spans="2:12" ht="14.25" customHeight="1" x14ac:dyDescent="0.25">
      <c r="B28" s="26" t="s">
        <v>26</v>
      </c>
      <c r="C28" s="27">
        <v>1130</v>
      </c>
      <c r="D28" s="28">
        <v>1383</v>
      </c>
      <c r="E28" s="34">
        <f>D28-C28</f>
        <v>253</v>
      </c>
      <c r="F28" s="35">
        <f t="shared" si="0"/>
        <v>0.22389380530973457</v>
      </c>
      <c r="H28" s="26" t="s">
        <v>26</v>
      </c>
      <c r="I28" s="27">
        <v>4419</v>
      </c>
      <c r="J28" s="28">
        <v>4590</v>
      </c>
      <c r="K28" s="34">
        <f>J28-I28</f>
        <v>171</v>
      </c>
      <c r="L28" s="35">
        <f t="shared" si="1"/>
        <v>3.8696537678207799E-2</v>
      </c>
    </row>
    <row r="29" spans="2:12" ht="14.25" customHeight="1" x14ac:dyDescent="0.25">
      <c r="B29" s="4" t="s">
        <v>27</v>
      </c>
      <c r="C29" s="22">
        <v>1126</v>
      </c>
      <c r="D29" s="23">
        <v>1306</v>
      </c>
      <c r="E29" s="31">
        <f t="shared" si="2"/>
        <v>180</v>
      </c>
      <c r="F29" s="32">
        <f t="shared" si="0"/>
        <v>0.15985790408525746</v>
      </c>
      <c r="H29" s="4" t="s">
        <v>27</v>
      </c>
      <c r="I29" s="22">
        <v>3260</v>
      </c>
      <c r="J29" s="23">
        <v>3888</v>
      </c>
      <c r="K29" s="31">
        <f t="shared" si="3"/>
        <v>628</v>
      </c>
      <c r="L29" s="32">
        <f t="shared" si="1"/>
        <v>0.19263803680981595</v>
      </c>
    </row>
    <row r="30" spans="2:12" ht="14.25" customHeight="1" x14ac:dyDescent="0.25">
      <c r="B30" s="16" t="s">
        <v>28</v>
      </c>
      <c r="C30" s="27">
        <v>2745</v>
      </c>
      <c r="D30" s="28">
        <v>2203</v>
      </c>
      <c r="E30" s="34">
        <f t="shared" si="2"/>
        <v>-542</v>
      </c>
      <c r="F30" s="35">
        <f t="shared" si="0"/>
        <v>-0.19744990892531877</v>
      </c>
      <c r="H30" s="16" t="s">
        <v>28</v>
      </c>
      <c r="I30" s="27">
        <v>6955</v>
      </c>
      <c r="J30" s="28">
        <v>5960</v>
      </c>
      <c r="K30" s="34">
        <f t="shared" si="3"/>
        <v>-995</v>
      </c>
      <c r="L30" s="35">
        <f t="shared" si="1"/>
        <v>-0.14306254493170378</v>
      </c>
    </row>
    <row r="31" spans="2:12" ht="14.25" customHeight="1" x14ac:dyDescent="0.25">
      <c r="B31" s="3" t="s">
        <v>29</v>
      </c>
      <c r="C31" s="22">
        <v>3257</v>
      </c>
      <c r="D31" s="23">
        <v>3203</v>
      </c>
      <c r="E31" s="31">
        <f>D31-C31</f>
        <v>-54</v>
      </c>
      <c r="F31" s="32">
        <f t="shared" si="0"/>
        <v>-1.6579674547129275E-2</v>
      </c>
      <c r="H31" s="3" t="s">
        <v>29</v>
      </c>
      <c r="I31" s="22">
        <v>7878</v>
      </c>
      <c r="J31" s="23">
        <v>6960</v>
      </c>
      <c r="K31" s="31">
        <f>J31-I31</f>
        <v>-918</v>
      </c>
      <c r="L31" s="32">
        <f t="shared" si="1"/>
        <v>-0.11652703731911651</v>
      </c>
    </row>
    <row r="32" spans="2:12" ht="14.25" customHeight="1" x14ac:dyDescent="0.25">
      <c r="B32" s="16" t="s">
        <v>30</v>
      </c>
      <c r="C32" s="27">
        <v>9174</v>
      </c>
      <c r="D32" s="55">
        <v>10702</v>
      </c>
      <c r="E32" s="53">
        <f t="shared" si="2"/>
        <v>1528</v>
      </c>
      <c r="F32" s="35">
        <f t="shared" si="0"/>
        <v>0.16655766296054075</v>
      </c>
      <c r="H32" s="16" t="s">
        <v>30</v>
      </c>
      <c r="I32" s="27">
        <v>22227</v>
      </c>
      <c r="J32" s="55">
        <v>24236</v>
      </c>
      <c r="K32" s="53">
        <f t="shared" si="3"/>
        <v>2009</v>
      </c>
      <c r="L32" s="35">
        <f t="shared" si="1"/>
        <v>9.0385567103072884E-2</v>
      </c>
    </row>
    <row r="33" spans="2:12" ht="14.25" customHeight="1" thickBot="1" x14ac:dyDescent="0.3">
      <c r="B33" s="4" t="s">
        <v>31</v>
      </c>
      <c r="C33" s="22">
        <v>16275</v>
      </c>
      <c r="D33" s="23">
        <v>17107</v>
      </c>
      <c r="E33" s="31">
        <f t="shared" si="2"/>
        <v>832</v>
      </c>
      <c r="F33" s="32">
        <f t="shared" si="0"/>
        <v>5.1121351766513001E-2</v>
      </c>
      <c r="H33" s="4" t="s">
        <v>31</v>
      </c>
      <c r="I33" s="22">
        <v>41203</v>
      </c>
      <c r="J33" s="23">
        <v>40744</v>
      </c>
      <c r="K33" s="31">
        <f t="shared" si="3"/>
        <v>-459</v>
      </c>
      <c r="L33" s="32">
        <f t="shared" si="1"/>
        <v>-1.1139965536490104E-2</v>
      </c>
    </row>
    <row r="34" spans="2:12" ht="15" customHeight="1" thickBot="1" x14ac:dyDescent="0.3">
      <c r="B34" s="6" t="s">
        <v>32</v>
      </c>
      <c r="C34" s="7">
        <f>SUM(C5:C33)</f>
        <v>173061</v>
      </c>
      <c r="D34" s="37">
        <f>SUM(D5:D33)</f>
        <v>170177</v>
      </c>
      <c r="E34" s="38">
        <f>SUM(E5:E33)</f>
        <v>-2884</v>
      </c>
      <c r="F34" s="17">
        <f t="shared" si="0"/>
        <v>-1.6664644258382877E-2</v>
      </c>
      <c r="H34" s="6" t="s">
        <v>32</v>
      </c>
      <c r="I34" s="7">
        <f>SUM(I5:I33)</f>
        <v>480708</v>
      </c>
      <c r="J34" s="37">
        <f>SUM(J5:J33)</f>
        <v>458236</v>
      </c>
      <c r="K34" s="38">
        <f>SUM(K5:K33)</f>
        <v>-22472</v>
      </c>
      <c r="L34" s="17">
        <f t="shared" si="1"/>
        <v>-4.6747713788828138E-2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51</v>
      </c>
      <c r="C36" s="2"/>
      <c r="D36" s="2"/>
      <c r="E36" s="2"/>
      <c r="F36" s="2"/>
      <c r="H36" s="11" t="s">
        <v>54</v>
      </c>
      <c r="I36" s="2"/>
      <c r="J36" s="2"/>
      <c r="K36" s="2"/>
      <c r="L36" s="2"/>
    </row>
    <row r="37" spans="2:12" ht="16.5" customHeight="1" thickTop="1" x14ac:dyDescent="0.25">
      <c r="B37" s="74"/>
      <c r="C37" s="76">
        <v>2018</v>
      </c>
      <c r="D37" s="78">
        <v>2019</v>
      </c>
      <c r="E37" s="82" t="s">
        <v>42</v>
      </c>
      <c r="F37" s="83"/>
      <c r="G37" s="1"/>
      <c r="H37" s="74"/>
      <c r="I37" s="76">
        <v>2018</v>
      </c>
      <c r="J37" s="78">
        <v>2019</v>
      </c>
      <c r="K37" s="82" t="s">
        <v>42</v>
      </c>
      <c r="L37" s="83"/>
    </row>
    <row r="38" spans="2:12" ht="15.75" thickBot="1" x14ac:dyDescent="0.3">
      <c r="B38" s="75"/>
      <c r="C38" s="77"/>
      <c r="D38" s="79"/>
      <c r="E38" s="39" t="s">
        <v>43</v>
      </c>
      <c r="F38" s="40" t="s">
        <v>2</v>
      </c>
      <c r="G38" s="1"/>
      <c r="H38" s="75"/>
      <c r="I38" s="77"/>
      <c r="J38" s="79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11240</v>
      </c>
      <c r="D39" s="41">
        <v>9900</v>
      </c>
      <c r="E39" s="31">
        <f t="shared" ref="E39:E48" si="4">D39-C39</f>
        <v>-1340</v>
      </c>
      <c r="F39" s="32">
        <f>(D39/C39)-1</f>
        <v>-0.11921708185053381</v>
      </c>
      <c r="H39" s="12" t="s">
        <v>34</v>
      </c>
      <c r="I39" s="5">
        <v>27068</v>
      </c>
      <c r="J39" s="41">
        <v>25167</v>
      </c>
      <c r="K39" s="31">
        <f t="shared" ref="K39:K47" si="5">J39-I39</f>
        <v>-1901</v>
      </c>
      <c r="L39" s="32">
        <f>(J39/I39)-1</f>
        <v>-7.0230530515738132E-2</v>
      </c>
    </row>
    <row r="40" spans="2:12" x14ac:dyDescent="0.25">
      <c r="B40" s="13" t="s">
        <v>35</v>
      </c>
      <c r="C40" s="42">
        <v>37978</v>
      </c>
      <c r="D40" s="43">
        <v>37251</v>
      </c>
      <c r="E40" s="34">
        <f t="shared" si="4"/>
        <v>-727</v>
      </c>
      <c r="F40" s="35">
        <f t="shared" ref="F40:F48" si="6">(D40/C40)-1</f>
        <v>-1.9142661540892059E-2</v>
      </c>
      <c r="H40" s="13" t="s">
        <v>35</v>
      </c>
      <c r="I40" s="42">
        <v>128687</v>
      </c>
      <c r="J40" s="43">
        <v>120682</v>
      </c>
      <c r="K40" s="34">
        <f t="shared" si="5"/>
        <v>-8005</v>
      </c>
      <c r="L40" s="35">
        <f t="shared" ref="L40:L48" si="7">(J40/I40)-1</f>
        <v>-6.2205195551998216E-2</v>
      </c>
    </row>
    <row r="41" spans="2:12" x14ac:dyDescent="0.25">
      <c r="B41" s="14" t="s">
        <v>36</v>
      </c>
      <c r="C41" s="15">
        <v>23902</v>
      </c>
      <c r="D41" s="44">
        <v>25555</v>
      </c>
      <c r="E41" s="45">
        <f t="shared" si="4"/>
        <v>1653</v>
      </c>
      <c r="F41" s="46">
        <f t="shared" si="6"/>
        <v>6.9157392686804542E-2</v>
      </c>
      <c r="H41" s="14" t="s">
        <v>36</v>
      </c>
      <c r="I41" s="15">
        <v>60386</v>
      </c>
      <c r="J41" s="44">
        <v>62457</v>
      </c>
      <c r="K41" s="45">
        <f t="shared" si="5"/>
        <v>2071</v>
      </c>
      <c r="L41" s="46">
        <f t="shared" si="7"/>
        <v>3.4296028880866469E-2</v>
      </c>
    </row>
    <row r="42" spans="2:12" x14ac:dyDescent="0.25">
      <c r="B42" s="13" t="s">
        <v>37</v>
      </c>
      <c r="C42" s="42">
        <v>8444</v>
      </c>
      <c r="D42" s="43">
        <v>9658</v>
      </c>
      <c r="E42" s="34">
        <f t="shared" si="4"/>
        <v>1214</v>
      </c>
      <c r="F42" s="35">
        <f t="shared" si="6"/>
        <v>0.1437707247749882</v>
      </c>
      <c r="H42" s="13" t="s">
        <v>37</v>
      </c>
      <c r="I42" s="42">
        <v>19490</v>
      </c>
      <c r="J42" s="43">
        <v>21610</v>
      </c>
      <c r="K42" s="34">
        <f t="shared" si="5"/>
        <v>2120</v>
      </c>
      <c r="L42" s="35">
        <f t="shared" si="7"/>
        <v>0.10877373011800917</v>
      </c>
    </row>
    <row r="43" spans="2:12" x14ac:dyDescent="0.25">
      <c r="B43" s="12" t="s">
        <v>38</v>
      </c>
      <c r="C43" s="5">
        <v>10251</v>
      </c>
      <c r="D43" s="41">
        <v>8723</v>
      </c>
      <c r="E43" s="31">
        <f t="shared" si="4"/>
        <v>-1528</v>
      </c>
      <c r="F43" s="32">
        <f t="shared" si="6"/>
        <v>-0.14905862842649498</v>
      </c>
      <c r="H43" s="12" t="s">
        <v>38</v>
      </c>
      <c r="I43" s="5">
        <v>26604</v>
      </c>
      <c r="J43" s="41">
        <v>23684</v>
      </c>
      <c r="K43" s="31">
        <f t="shared" si="5"/>
        <v>-2920</v>
      </c>
      <c r="L43" s="32">
        <f t="shared" si="7"/>
        <v>-0.10975793113817467</v>
      </c>
    </row>
    <row r="44" spans="2:12" x14ac:dyDescent="0.25">
      <c r="B44" s="16" t="s">
        <v>39</v>
      </c>
      <c r="C44" s="42">
        <v>48081</v>
      </c>
      <c r="D44" s="43">
        <v>44059</v>
      </c>
      <c r="E44" s="34">
        <f t="shared" si="4"/>
        <v>-4022</v>
      </c>
      <c r="F44" s="35">
        <f t="shared" si="6"/>
        <v>-8.3650506437054184E-2</v>
      </c>
      <c r="H44" s="16" t="s">
        <v>39</v>
      </c>
      <c r="I44" s="42">
        <v>120064</v>
      </c>
      <c r="J44" s="43">
        <v>105997</v>
      </c>
      <c r="K44" s="34">
        <f t="shared" si="5"/>
        <v>-14067</v>
      </c>
      <c r="L44" s="35">
        <f t="shared" si="7"/>
        <v>-0.11716251332622596</v>
      </c>
    </row>
    <row r="45" spans="2:12" x14ac:dyDescent="0.25">
      <c r="B45" s="12" t="s">
        <v>40</v>
      </c>
      <c r="C45" s="5">
        <v>14684</v>
      </c>
      <c r="D45" s="41">
        <v>15780</v>
      </c>
      <c r="E45" s="31">
        <f t="shared" si="4"/>
        <v>1096</v>
      </c>
      <c r="F45" s="32">
        <f t="shared" si="6"/>
        <v>7.463906292563327E-2</v>
      </c>
      <c r="G45" s="52"/>
      <c r="H45" s="12" t="s">
        <v>40</v>
      </c>
      <c r="I45" s="5">
        <v>48698</v>
      </c>
      <c r="J45" s="41">
        <v>50234</v>
      </c>
      <c r="K45" s="31">
        <f t="shared" si="5"/>
        <v>1536</v>
      </c>
      <c r="L45" s="32">
        <f t="shared" si="7"/>
        <v>3.1541336399852238E-2</v>
      </c>
    </row>
    <row r="46" spans="2:12" x14ac:dyDescent="0.25">
      <c r="B46" t="s">
        <v>4</v>
      </c>
      <c r="C46" s="27">
        <v>2206</v>
      </c>
      <c r="D46" s="28">
        <v>2144</v>
      </c>
      <c r="E46" s="47">
        <f t="shared" si="4"/>
        <v>-62</v>
      </c>
      <c r="F46" s="35">
        <f t="shared" si="6"/>
        <v>-2.810516772438798E-2</v>
      </c>
      <c r="H46" t="s">
        <v>4</v>
      </c>
      <c r="I46" s="27">
        <v>8508</v>
      </c>
      <c r="J46" s="28">
        <v>7661</v>
      </c>
      <c r="K46" s="47">
        <f t="shared" si="5"/>
        <v>-847</v>
      </c>
      <c r="L46" s="35">
        <f t="shared" si="7"/>
        <v>-9.9553361542078056E-2</v>
      </c>
    </row>
    <row r="47" spans="2:12" ht="15.75" thickBot="1" x14ac:dyDescent="0.3">
      <c r="B47" s="4" t="s">
        <v>31</v>
      </c>
      <c r="C47" s="22">
        <v>16275</v>
      </c>
      <c r="D47" s="23">
        <v>17107</v>
      </c>
      <c r="E47" s="31">
        <f t="shared" si="4"/>
        <v>832</v>
      </c>
      <c r="F47" s="32">
        <f t="shared" si="6"/>
        <v>5.1121351766513001E-2</v>
      </c>
      <c r="H47" s="4" t="s">
        <v>31</v>
      </c>
      <c r="I47" s="22">
        <v>41203</v>
      </c>
      <c r="J47" s="23">
        <v>40744</v>
      </c>
      <c r="K47" s="31">
        <f t="shared" si="5"/>
        <v>-459</v>
      </c>
      <c r="L47" s="32">
        <f t="shared" si="7"/>
        <v>-1.1139965536490104E-2</v>
      </c>
    </row>
    <row r="48" spans="2:12" ht="15.75" thickBot="1" x14ac:dyDescent="0.3">
      <c r="B48" s="6" t="s">
        <v>32</v>
      </c>
      <c r="C48" s="7">
        <f>SUM(C39:C47)</f>
        <v>173061</v>
      </c>
      <c r="D48" s="37">
        <f>SUM(D39:D47)</f>
        <v>170177</v>
      </c>
      <c r="E48" s="38">
        <f t="shared" si="4"/>
        <v>-2884</v>
      </c>
      <c r="F48" s="17">
        <f t="shared" si="6"/>
        <v>-1.6664644258382877E-2</v>
      </c>
      <c r="H48" s="6" t="s">
        <v>32</v>
      </c>
      <c r="I48" s="7">
        <f>SUM(I39:I47)</f>
        <v>480708</v>
      </c>
      <c r="J48" s="37">
        <f>SUM(J39:J47)</f>
        <v>458236</v>
      </c>
      <c r="K48" s="38">
        <f>J48-I48</f>
        <v>-22472</v>
      </c>
      <c r="L48" s="17">
        <f t="shared" si="7"/>
        <v>-4.6747713788828138E-2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50">
        <v>56767</v>
      </c>
      <c r="D50" s="50">
        <v>43271</v>
      </c>
      <c r="E50" s="50">
        <f>D50-C50</f>
        <v>-13496</v>
      </c>
      <c r="F50" s="51">
        <f>(D50/C50)-1</f>
        <v>-0.23774375957862848</v>
      </c>
      <c r="H50" s="49" t="s">
        <v>44</v>
      </c>
      <c r="I50" s="50">
        <v>136056</v>
      </c>
      <c r="J50" s="50">
        <v>124431</v>
      </c>
      <c r="K50" s="50">
        <f>J50-I50</f>
        <v>-11625</v>
      </c>
      <c r="L50" s="51">
        <f>(J50/I50)-1</f>
        <v>-8.5442758863997215E-2</v>
      </c>
    </row>
    <row r="51" spans="2:12" x14ac:dyDescent="0.25">
      <c r="C51" s="48"/>
      <c r="D51" s="48"/>
      <c r="I51" s="48"/>
      <c r="J51" s="48"/>
    </row>
    <row r="52" spans="2:12" ht="41.25" customHeight="1" x14ac:dyDescent="0.25">
      <c r="B52" s="84" t="s">
        <v>46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4" spans="2:12" x14ac:dyDescent="0.25">
      <c r="B54" s="18" t="s">
        <v>41</v>
      </c>
      <c r="H54" s="18"/>
    </row>
  </sheetData>
  <mergeCells count="17"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</mergeCells>
  <conditionalFormatting sqref="E5:E3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{5A3F0021-5366-4E6D-ADBD-4B2F1EEC4906}</x14:id>
        </ext>
      </extLst>
    </cfRule>
  </conditionalFormatting>
  <conditionalFormatting sqref="E39:E40 E42:E45 E47:E48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{8035529E-D509-413C-A86C-FB86AF24DF62}</x14:id>
        </ext>
      </extLst>
    </cfRule>
  </conditionalFormatting>
  <conditionalFormatting sqref="E39:E47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{6FF28AED-34C7-4AA0-B6A5-EFD424C71DCF}</x14:id>
        </ext>
      </extLst>
    </cfRule>
  </conditionalFormatting>
  <conditionalFormatting sqref="F39:F4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{0789A523-1296-4EAE-97C0-E765D4AA75A9}</x14:id>
        </ext>
      </extLst>
    </cfRule>
  </conditionalFormatting>
  <conditionalFormatting sqref="F5:F3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{4F730ABA-3DE1-45F5-B41F-4E20113ACFDC}</x14:id>
        </ext>
      </extLst>
    </cfRule>
  </conditionalFormatting>
  <conditionalFormatting sqref="E5:E34 E39:E5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{06178663-53DD-4F04-9668-344AFF60308D}</x14:id>
        </ext>
      </extLst>
    </cfRule>
  </conditionalFormatting>
  <conditionalFormatting sqref="F5:F34 F39:F48 F5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{283DA1A0-6D9C-409D-A493-A901AF421D61}</x14:id>
        </ext>
      </extLst>
    </cfRule>
  </conditionalFormatting>
  <conditionalFormatting sqref="K5:K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{82333469-95E5-436B-988C-660E7D4FBB60}</x14:id>
        </ext>
      </extLst>
    </cfRule>
  </conditionalFormatting>
  <conditionalFormatting sqref="K39:K40 K42:K45 K47:K4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{4A0B1681-17AA-4ACE-8B39-3BB314490541}</x14:id>
        </ext>
      </extLst>
    </cfRule>
  </conditionalFormatting>
  <conditionalFormatting sqref="K39:K4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{64C67D1D-92ED-4322-B763-64338D04896E}</x14:id>
        </ext>
      </extLst>
    </cfRule>
  </conditionalFormatting>
  <conditionalFormatting sqref="L39:L4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{F9489A2F-641E-460F-8B07-DF3139940F67}</x14:id>
        </ext>
      </extLst>
    </cfRule>
  </conditionalFormatting>
  <conditionalFormatting sqref="L5:L3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{2EFE5F8B-5044-4394-B077-541BA2908E75}</x14:id>
        </ext>
      </extLst>
    </cfRule>
  </conditionalFormatting>
  <conditionalFormatting sqref="K5:K34 K39:K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{E61A59E9-1423-4E81-8923-DF9FA6DBD9ED}</x14:id>
        </ext>
      </extLst>
    </cfRule>
  </conditionalFormatting>
  <conditionalFormatting sqref="L5:L34 L39:L48 L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{4868F603-801F-4AED-93EF-5BFE1F7FE6AA}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4:D34 C48:D48 I34:J34 I48:J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3F0021-5366-4E6D-ADBD-4B2F1EEC49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8035529E-D509-413C-A86C-FB86AF24DF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6FF28AED-34C7-4AA0-B6A5-EFD424C71D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0789A523-1296-4EAE-97C0-E765D4AA75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4F730ABA-3DE1-45F5-B41F-4E20113ACF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06178663-53DD-4F04-9668-344AFF6030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283DA1A0-6D9C-409D-A493-A901AF421D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82333469-95E5-436B-988C-660E7D4FBB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4A0B1681-17AA-4ACE-8B39-3BB3144905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64C67D1D-92ED-4322-B763-64338D0489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F9489A2F-641E-460F-8B07-DF3139940F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2EFE5F8B-5044-4394-B077-541BA2908E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E61A59E9-1423-4E81-8923-DF9FA6DBD9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4868F603-801F-4AED-93EF-5BFE1F7FE6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23" workbookViewId="0">
      <selection activeCell="R43" sqref="R43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59</v>
      </c>
      <c r="C2" s="2"/>
      <c r="D2" s="2"/>
      <c r="E2" s="2"/>
      <c r="F2" s="2"/>
      <c r="H2" s="1" t="s">
        <v>60</v>
      </c>
      <c r="I2" s="2"/>
      <c r="J2" s="2"/>
      <c r="K2" s="2"/>
      <c r="L2" s="2"/>
    </row>
    <row r="3" spans="2:12" ht="15" customHeight="1" thickTop="1" x14ac:dyDescent="0.25">
      <c r="B3" s="74"/>
      <c r="C3" s="76">
        <v>2018</v>
      </c>
      <c r="D3" s="78">
        <v>2019</v>
      </c>
      <c r="E3" s="80" t="s">
        <v>42</v>
      </c>
      <c r="F3" s="81"/>
      <c r="H3" s="74"/>
      <c r="I3" s="76">
        <v>2018</v>
      </c>
      <c r="J3" s="78">
        <v>2019</v>
      </c>
      <c r="K3" s="80" t="s">
        <v>42</v>
      </c>
      <c r="L3" s="81"/>
    </row>
    <row r="4" spans="2:12" ht="15" customHeight="1" thickBot="1" x14ac:dyDescent="0.3">
      <c r="B4" s="75"/>
      <c r="C4" s="77"/>
      <c r="D4" s="79"/>
      <c r="E4" s="20" t="s">
        <v>43</v>
      </c>
      <c r="F4" s="21" t="s">
        <v>2</v>
      </c>
      <c r="H4" s="75"/>
      <c r="I4" s="77"/>
      <c r="J4" s="79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761</v>
      </c>
      <c r="D5" s="23">
        <v>990</v>
      </c>
      <c r="E5" s="24">
        <f>D5-C5</f>
        <v>229</v>
      </c>
      <c r="F5" s="25">
        <f>(D5/C5)-1</f>
        <v>0.30091984231274638</v>
      </c>
      <c r="H5" s="3" t="s">
        <v>3</v>
      </c>
      <c r="I5" s="22">
        <v>2853</v>
      </c>
      <c r="J5" s="23">
        <v>3404</v>
      </c>
      <c r="K5" s="24">
        <f>J5-I5</f>
        <v>551</v>
      </c>
      <c r="L5" s="25">
        <f>(J5/I5)-1</f>
        <v>0.19313003855590605</v>
      </c>
    </row>
    <row r="6" spans="2:12" ht="14.25" customHeight="1" x14ac:dyDescent="0.25">
      <c r="B6" s="26" t="s">
        <v>4</v>
      </c>
      <c r="C6" s="27">
        <v>2125</v>
      </c>
      <c r="D6" s="28">
        <v>1758</v>
      </c>
      <c r="E6" s="29">
        <f>D6-C6</f>
        <v>-367</v>
      </c>
      <c r="F6" s="30">
        <f t="shared" ref="F6:F34" si="0">(D6/C6)-1</f>
        <v>-0.17270588235294115</v>
      </c>
      <c r="H6" s="26" t="s">
        <v>4</v>
      </c>
      <c r="I6" s="27">
        <v>10633</v>
      </c>
      <c r="J6" s="28">
        <v>9419</v>
      </c>
      <c r="K6" s="29">
        <f>J6-I6</f>
        <v>-1214</v>
      </c>
      <c r="L6" s="30">
        <f t="shared" ref="L6:L34" si="1">(J6/I6)-1</f>
        <v>-0.11417285808332545</v>
      </c>
    </row>
    <row r="7" spans="2:12" ht="14.25" customHeight="1" x14ac:dyDescent="0.25">
      <c r="B7" s="4" t="s">
        <v>5</v>
      </c>
      <c r="C7" s="22">
        <v>36274</v>
      </c>
      <c r="D7" s="23">
        <v>26477</v>
      </c>
      <c r="E7" s="31">
        <f t="shared" ref="E7:E33" si="2">D7-C7</f>
        <v>-9797</v>
      </c>
      <c r="F7" s="32">
        <f t="shared" si="0"/>
        <v>-0.27008325522412746</v>
      </c>
      <c r="H7" s="4" t="s">
        <v>5</v>
      </c>
      <c r="I7" s="22">
        <v>142205</v>
      </c>
      <c r="J7" s="23">
        <v>118816</v>
      </c>
      <c r="K7" s="31">
        <f t="shared" ref="K7:K33" si="3">J7-I7</f>
        <v>-23389</v>
      </c>
      <c r="L7" s="32">
        <f t="shared" si="1"/>
        <v>-0.16447382300200419</v>
      </c>
    </row>
    <row r="8" spans="2:12" ht="14.25" customHeight="1" x14ac:dyDescent="0.25">
      <c r="B8" s="33" t="s">
        <v>6</v>
      </c>
      <c r="C8" s="27">
        <v>1413</v>
      </c>
      <c r="D8" s="28">
        <v>1239</v>
      </c>
      <c r="E8" s="29">
        <f>D8-C8</f>
        <v>-174</v>
      </c>
      <c r="F8" s="30">
        <f t="shared" si="0"/>
        <v>-0.12314225053078554</v>
      </c>
      <c r="H8" s="33" t="s">
        <v>6</v>
      </c>
      <c r="I8" s="27">
        <v>5057</v>
      </c>
      <c r="J8" s="28">
        <v>4982</v>
      </c>
      <c r="K8" s="29">
        <f>J8-I8</f>
        <v>-75</v>
      </c>
      <c r="L8" s="30">
        <f t="shared" si="1"/>
        <v>-1.48309274273285E-2</v>
      </c>
    </row>
    <row r="9" spans="2:12" ht="14.25" customHeight="1" x14ac:dyDescent="0.25">
      <c r="B9" s="4" t="s">
        <v>7</v>
      </c>
      <c r="C9" s="22">
        <v>22841</v>
      </c>
      <c r="D9" s="23">
        <v>15644</v>
      </c>
      <c r="E9" s="31">
        <f>D9-C9</f>
        <v>-7197</v>
      </c>
      <c r="F9" s="32">
        <f t="shared" si="0"/>
        <v>-0.31509128321877322</v>
      </c>
      <c r="H9" s="4" t="s">
        <v>7</v>
      </c>
      <c r="I9" s="22">
        <v>142815</v>
      </c>
      <c r="J9" s="23">
        <v>127536</v>
      </c>
      <c r="K9" s="31">
        <f t="shared" si="3"/>
        <v>-15279</v>
      </c>
      <c r="L9" s="32">
        <f t="shared" si="1"/>
        <v>-0.10698456044533133</v>
      </c>
    </row>
    <row r="10" spans="2:12" ht="14.25" customHeight="1" x14ac:dyDescent="0.25">
      <c r="B10" s="16" t="s">
        <v>8</v>
      </c>
      <c r="C10" s="27">
        <v>4847</v>
      </c>
      <c r="D10" s="28">
        <v>4363</v>
      </c>
      <c r="E10" s="34">
        <f t="shared" si="2"/>
        <v>-484</v>
      </c>
      <c r="F10" s="35">
        <f t="shared" si="0"/>
        <v>-9.9855580771611274E-2</v>
      </c>
      <c r="H10" s="16" t="s">
        <v>8</v>
      </c>
      <c r="I10" s="27">
        <v>14805</v>
      </c>
      <c r="J10" s="28">
        <v>13601</v>
      </c>
      <c r="K10" s="34">
        <f t="shared" si="3"/>
        <v>-1204</v>
      </c>
      <c r="L10" s="35">
        <f t="shared" si="1"/>
        <v>-8.1323877068557926E-2</v>
      </c>
    </row>
    <row r="11" spans="2:12" ht="14.25" customHeight="1" x14ac:dyDescent="0.25">
      <c r="B11" s="3" t="s">
        <v>9</v>
      </c>
      <c r="C11" s="22">
        <v>2350</v>
      </c>
      <c r="D11" s="23">
        <v>2411</v>
      </c>
      <c r="E11" s="24">
        <f>D11-C11</f>
        <v>61</v>
      </c>
      <c r="F11" s="25">
        <f t="shared" si="0"/>
        <v>2.5957446808510642E-2</v>
      </c>
      <c r="H11" s="3" t="s">
        <v>9</v>
      </c>
      <c r="I11" s="22">
        <v>8675</v>
      </c>
      <c r="J11" s="23">
        <v>7472</v>
      </c>
      <c r="K11" s="24">
        <f>J11-I11</f>
        <v>-1203</v>
      </c>
      <c r="L11" s="25">
        <f t="shared" si="1"/>
        <v>-0.1386743515850144</v>
      </c>
    </row>
    <row r="12" spans="2:12" ht="14.25" customHeight="1" x14ac:dyDescent="0.25">
      <c r="B12" s="16" t="s">
        <v>10</v>
      </c>
      <c r="C12" s="27">
        <v>2324</v>
      </c>
      <c r="D12" s="28">
        <v>2203</v>
      </c>
      <c r="E12" s="34">
        <f t="shared" si="2"/>
        <v>-121</v>
      </c>
      <c r="F12" s="35">
        <f t="shared" si="0"/>
        <v>-5.2065404475043042E-2</v>
      </c>
      <c r="H12" s="16" t="s">
        <v>10</v>
      </c>
      <c r="I12" s="27">
        <v>5283</v>
      </c>
      <c r="J12" s="28">
        <v>5144</v>
      </c>
      <c r="K12" s="34">
        <f t="shared" si="3"/>
        <v>-139</v>
      </c>
      <c r="L12" s="35">
        <f t="shared" si="1"/>
        <v>-2.6310808252886564E-2</v>
      </c>
    </row>
    <row r="13" spans="2:12" ht="14.25" customHeight="1" x14ac:dyDescent="0.25">
      <c r="B13" s="4" t="s">
        <v>11</v>
      </c>
      <c r="C13" s="22">
        <v>6073</v>
      </c>
      <c r="D13" s="23">
        <v>4919</v>
      </c>
      <c r="E13" s="31">
        <f t="shared" si="2"/>
        <v>-1154</v>
      </c>
      <c r="F13" s="32">
        <f t="shared" si="0"/>
        <v>-0.19002140622427133</v>
      </c>
      <c r="H13" s="4" t="s">
        <v>11</v>
      </c>
      <c r="I13" s="22">
        <v>26459</v>
      </c>
      <c r="J13" s="23">
        <v>24724</v>
      </c>
      <c r="K13" s="31">
        <f t="shared" si="3"/>
        <v>-1735</v>
      </c>
      <c r="L13" s="32">
        <f t="shared" si="1"/>
        <v>-6.5573150912732858E-2</v>
      </c>
    </row>
    <row r="14" spans="2:12" ht="14.25" customHeight="1" x14ac:dyDescent="0.25">
      <c r="B14" s="16" t="s">
        <v>12</v>
      </c>
      <c r="C14" s="27">
        <v>2749</v>
      </c>
      <c r="D14" s="28">
        <v>2324</v>
      </c>
      <c r="E14" s="34">
        <f t="shared" si="2"/>
        <v>-425</v>
      </c>
      <c r="F14" s="35">
        <f t="shared" si="0"/>
        <v>-0.15460167333575847</v>
      </c>
      <c r="H14" s="16" t="s">
        <v>12</v>
      </c>
      <c r="I14" s="27">
        <v>11526</v>
      </c>
      <c r="J14" s="28">
        <v>10695</v>
      </c>
      <c r="K14" s="34">
        <f t="shared" si="3"/>
        <v>-831</v>
      </c>
      <c r="L14" s="35">
        <f t="shared" si="1"/>
        <v>-7.209786569495058E-2</v>
      </c>
    </row>
    <row r="15" spans="2:12" ht="14.25" customHeight="1" x14ac:dyDescent="0.25">
      <c r="B15" s="3" t="s">
        <v>13</v>
      </c>
      <c r="C15" s="22">
        <v>1007</v>
      </c>
      <c r="D15" s="23">
        <v>828</v>
      </c>
      <c r="E15" s="31">
        <f t="shared" si="2"/>
        <v>-179</v>
      </c>
      <c r="F15" s="32">
        <f t="shared" si="0"/>
        <v>-0.17775571002979151</v>
      </c>
      <c r="H15" s="3" t="s">
        <v>13</v>
      </c>
      <c r="I15" s="22">
        <v>5386</v>
      </c>
      <c r="J15" s="23">
        <v>4826</v>
      </c>
      <c r="K15" s="31">
        <f t="shared" si="3"/>
        <v>-560</v>
      </c>
      <c r="L15" s="32">
        <f t="shared" si="1"/>
        <v>-0.10397326401782403</v>
      </c>
    </row>
    <row r="16" spans="2:12" ht="14.25" customHeight="1" x14ac:dyDescent="0.25">
      <c r="B16" s="26" t="s">
        <v>14</v>
      </c>
      <c r="C16" s="27">
        <v>1470</v>
      </c>
      <c r="D16" s="28">
        <v>977</v>
      </c>
      <c r="E16" s="34">
        <f t="shared" si="2"/>
        <v>-493</v>
      </c>
      <c r="F16" s="35">
        <f t="shared" si="0"/>
        <v>-0.3353741496598639</v>
      </c>
      <c r="H16" s="26" t="s">
        <v>14</v>
      </c>
      <c r="I16" s="27">
        <v>4531</v>
      </c>
      <c r="J16" s="28">
        <v>4760</v>
      </c>
      <c r="K16" s="34">
        <f t="shared" si="3"/>
        <v>229</v>
      </c>
      <c r="L16" s="35">
        <f t="shared" si="1"/>
        <v>5.0540719487971675E-2</v>
      </c>
    </row>
    <row r="17" spans="2:12" ht="14.25" customHeight="1" x14ac:dyDescent="0.25">
      <c r="B17" s="3" t="s">
        <v>15</v>
      </c>
      <c r="C17" s="22">
        <v>2342</v>
      </c>
      <c r="D17" s="23">
        <v>1228</v>
      </c>
      <c r="E17" s="31">
        <f t="shared" si="2"/>
        <v>-1114</v>
      </c>
      <c r="F17" s="32">
        <f t="shared" si="0"/>
        <v>-0.47566182749786512</v>
      </c>
      <c r="H17" s="3" t="s">
        <v>15</v>
      </c>
      <c r="I17" s="22">
        <v>11055</v>
      </c>
      <c r="J17" s="23">
        <v>10018</v>
      </c>
      <c r="K17" s="31">
        <f t="shared" si="3"/>
        <v>-1037</v>
      </c>
      <c r="L17" s="32">
        <f t="shared" si="1"/>
        <v>-9.3803708729081836E-2</v>
      </c>
    </row>
    <row r="18" spans="2:12" ht="14.25" customHeight="1" x14ac:dyDescent="0.25">
      <c r="B18" s="26" t="s">
        <v>16</v>
      </c>
      <c r="C18" s="27">
        <v>297</v>
      </c>
      <c r="D18" s="28">
        <v>156</v>
      </c>
      <c r="E18" s="34">
        <f t="shared" si="2"/>
        <v>-141</v>
      </c>
      <c r="F18" s="35">
        <f t="shared" si="0"/>
        <v>-0.4747474747474747</v>
      </c>
      <c r="H18" s="26" t="s">
        <v>16</v>
      </c>
      <c r="I18" s="27">
        <v>839</v>
      </c>
      <c r="J18" s="28">
        <v>540</v>
      </c>
      <c r="K18" s="34">
        <f t="shared" si="3"/>
        <v>-299</v>
      </c>
      <c r="L18" s="35">
        <f t="shared" si="1"/>
        <v>-0.35637663885578064</v>
      </c>
    </row>
    <row r="19" spans="2:12" ht="14.25" customHeight="1" x14ac:dyDescent="0.25">
      <c r="B19" s="4" t="s">
        <v>17</v>
      </c>
      <c r="C19" s="22">
        <v>2323</v>
      </c>
      <c r="D19" s="23">
        <v>2596</v>
      </c>
      <c r="E19" s="31">
        <f t="shared" si="2"/>
        <v>273</v>
      </c>
      <c r="F19" s="32">
        <f t="shared" si="0"/>
        <v>0.11752044769694359</v>
      </c>
      <c r="H19" s="4" t="s">
        <v>17</v>
      </c>
      <c r="I19" s="22">
        <v>10874</v>
      </c>
      <c r="J19" s="23">
        <v>13745</v>
      </c>
      <c r="K19" s="31">
        <f t="shared" si="3"/>
        <v>2871</v>
      </c>
      <c r="L19" s="32">
        <f t="shared" si="1"/>
        <v>0.26402427809453743</v>
      </c>
    </row>
    <row r="20" spans="2:12" ht="14.25" customHeight="1" x14ac:dyDescent="0.25">
      <c r="B20" s="16" t="s">
        <v>18</v>
      </c>
      <c r="C20" s="27">
        <v>691</v>
      </c>
      <c r="D20" s="28">
        <v>479</v>
      </c>
      <c r="E20" s="34">
        <f t="shared" si="2"/>
        <v>-212</v>
      </c>
      <c r="F20" s="35">
        <f t="shared" si="0"/>
        <v>-0.30680173661360344</v>
      </c>
      <c r="H20" s="16" t="s">
        <v>18</v>
      </c>
      <c r="I20" s="27">
        <v>7446</v>
      </c>
      <c r="J20" s="28">
        <v>6478</v>
      </c>
      <c r="K20" s="34">
        <f t="shared" si="3"/>
        <v>-968</v>
      </c>
      <c r="L20" s="35">
        <f t="shared" si="1"/>
        <v>-0.13000268600590925</v>
      </c>
    </row>
    <row r="21" spans="2:12" ht="14.25" customHeight="1" x14ac:dyDescent="0.25">
      <c r="B21" s="4" t="s">
        <v>19</v>
      </c>
      <c r="C21" s="22">
        <v>6308</v>
      </c>
      <c r="D21" s="23">
        <v>4083</v>
      </c>
      <c r="E21" s="31">
        <f t="shared" si="2"/>
        <v>-2225</v>
      </c>
      <c r="F21" s="32">
        <f t="shared" si="0"/>
        <v>-0.35272669625871911</v>
      </c>
      <c r="H21" s="4" t="s">
        <v>19</v>
      </c>
      <c r="I21" s="22">
        <v>20441</v>
      </c>
      <c r="J21" s="23">
        <v>17741</v>
      </c>
      <c r="K21" s="31">
        <f t="shared" si="3"/>
        <v>-2700</v>
      </c>
      <c r="L21" s="32">
        <f t="shared" si="1"/>
        <v>-0.13208747125874465</v>
      </c>
    </row>
    <row r="22" spans="2:12" ht="14.25" customHeight="1" x14ac:dyDescent="0.25">
      <c r="B22" s="16" t="s">
        <v>20</v>
      </c>
      <c r="C22" s="27">
        <v>2458</v>
      </c>
      <c r="D22" s="28">
        <v>2623</v>
      </c>
      <c r="E22" s="34">
        <f>D22-C22</f>
        <v>165</v>
      </c>
      <c r="F22" s="35">
        <f t="shared" si="0"/>
        <v>6.7127746135069222E-2</v>
      </c>
      <c r="H22" s="16" t="s">
        <v>20</v>
      </c>
      <c r="I22" s="27">
        <v>21740</v>
      </c>
      <c r="J22" s="28">
        <v>24613</v>
      </c>
      <c r="K22" s="34">
        <f>J22-I22</f>
        <v>2873</v>
      </c>
      <c r="L22" s="35">
        <f t="shared" si="1"/>
        <v>0.13215271389144445</v>
      </c>
    </row>
    <row r="23" spans="2:12" ht="14.25" customHeight="1" x14ac:dyDescent="0.25">
      <c r="B23" s="4" t="s">
        <v>21</v>
      </c>
      <c r="C23" s="22">
        <v>4393</v>
      </c>
      <c r="D23" s="23">
        <v>3794</v>
      </c>
      <c r="E23" s="31">
        <f>D23-C23</f>
        <v>-599</v>
      </c>
      <c r="F23" s="32">
        <f t="shared" si="0"/>
        <v>-0.13635328932392443</v>
      </c>
      <c r="H23" s="4" t="s">
        <v>21</v>
      </c>
      <c r="I23" s="22">
        <v>11589</v>
      </c>
      <c r="J23" s="23">
        <v>10822</v>
      </c>
      <c r="K23" s="31">
        <f>J23-I23</f>
        <v>-767</v>
      </c>
      <c r="L23" s="32">
        <f t="shared" si="1"/>
        <v>-6.6183449823108087E-2</v>
      </c>
    </row>
    <row r="24" spans="2:12" ht="14.25" customHeight="1" x14ac:dyDescent="0.25">
      <c r="B24" s="16" t="s">
        <v>22</v>
      </c>
      <c r="C24" s="27">
        <v>7218</v>
      </c>
      <c r="D24" s="28">
        <v>7320</v>
      </c>
      <c r="E24" s="34">
        <f t="shared" si="2"/>
        <v>102</v>
      </c>
      <c r="F24" s="35">
        <f t="shared" si="0"/>
        <v>1.413133832086455E-2</v>
      </c>
      <c r="H24" s="16" t="s">
        <v>22</v>
      </c>
      <c r="I24" s="27">
        <v>25532</v>
      </c>
      <c r="J24" s="28">
        <v>24454</v>
      </c>
      <c r="K24" s="34">
        <f t="shared" si="3"/>
        <v>-1078</v>
      </c>
      <c r="L24" s="35">
        <f t="shared" si="1"/>
        <v>-4.2221525928246906E-2</v>
      </c>
    </row>
    <row r="25" spans="2:12" ht="14.25" customHeight="1" x14ac:dyDescent="0.25">
      <c r="B25" s="4" t="s">
        <v>23</v>
      </c>
      <c r="C25" s="22">
        <v>653</v>
      </c>
      <c r="D25" s="23">
        <v>621</v>
      </c>
      <c r="E25" s="31">
        <f t="shared" si="2"/>
        <v>-32</v>
      </c>
      <c r="F25" s="32">
        <f t="shared" si="0"/>
        <v>-4.9004594180704464E-2</v>
      </c>
      <c r="H25" s="4" t="s">
        <v>23</v>
      </c>
      <c r="I25" s="22">
        <v>2618</v>
      </c>
      <c r="J25" s="23">
        <v>2110</v>
      </c>
      <c r="K25" s="31">
        <f t="shared" si="3"/>
        <v>-508</v>
      </c>
      <c r="L25" s="32">
        <f t="shared" si="1"/>
        <v>-0.19404125286478224</v>
      </c>
    </row>
    <row r="26" spans="2:12" ht="14.25" customHeight="1" x14ac:dyDescent="0.25">
      <c r="B26" s="26" t="s">
        <v>24</v>
      </c>
      <c r="C26" s="27">
        <v>731</v>
      </c>
      <c r="D26" s="28">
        <v>994</v>
      </c>
      <c r="E26" s="34">
        <f>D26-C26</f>
        <v>263</v>
      </c>
      <c r="F26" s="35">
        <f t="shared" si="0"/>
        <v>0.35978112175102606</v>
      </c>
      <c r="H26" s="26" t="s">
        <v>24</v>
      </c>
      <c r="I26" s="27">
        <v>3113</v>
      </c>
      <c r="J26" s="28">
        <v>3524</v>
      </c>
      <c r="K26" s="34">
        <f>J26-I26</f>
        <v>411</v>
      </c>
      <c r="L26" s="35">
        <f t="shared" si="1"/>
        <v>0.13202698361708953</v>
      </c>
    </row>
    <row r="27" spans="2:12" ht="14.25" customHeight="1" x14ac:dyDescent="0.25">
      <c r="B27" s="4" t="s">
        <v>25</v>
      </c>
      <c r="C27" s="22">
        <v>4398</v>
      </c>
      <c r="D27" s="23">
        <v>3775</v>
      </c>
      <c r="E27" s="31">
        <f t="shared" si="2"/>
        <v>-623</v>
      </c>
      <c r="F27" s="32">
        <f t="shared" si="0"/>
        <v>-0.14165529786266484</v>
      </c>
      <c r="H27" s="4" t="s">
        <v>25</v>
      </c>
      <c r="I27" s="22">
        <v>15337</v>
      </c>
      <c r="J27" s="23">
        <v>14236</v>
      </c>
      <c r="K27" s="31">
        <f t="shared" si="3"/>
        <v>-1101</v>
      </c>
      <c r="L27" s="32">
        <f t="shared" si="1"/>
        <v>-7.1787181326204652E-2</v>
      </c>
    </row>
    <row r="28" spans="2:12" ht="14.25" customHeight="1" x14ac:dyDescent="0.25">
      <c r="B28" s="26" t="s">
        <v>26</v>
      </c>
      <c r="C28" s="27">
        <v>881</v>
      </c>
      <c r="D28" s="28">
        <v>670</v>
      </c>
      <c r="E28" s="34">
        <f>D28-C28</f>
        <v>-211</v>
      </c>
      <c r="F28" s="35">
        <f t="shared" si="0"/>
        <v>-0.23950056753688986</v>
      </c>
      <c r="H28" s="26" t="s">
        <v>26</v>
      </c>
      <c r="I28" s="27">
        <v>5300</v>
      </c>
      <c r="J28" s="28">
        <v>5260</v>
      </c>
      <c r="K28" s="34">
        <f>J28-I28</f>
        <v>-40</v>
      </c>
      <c r="L28" s="35">
        <f t="shared" si="1"/>
        <v>-7.547169811320753E-3</v>
      </c>
    </row>
    <row r="29" spans="2:12" ht="14.25" customHeight="1" x14ac:dyDescent="0.25">
      <c r="B29" s="4" t="s">
        <v>27</v>
      </c>
      <c r="C29" s="22">
        <v>1791</v>
      </c>
      <c r="D29" s="23">
        <v>1712</v>
      </c>
      <c r="E29" s="31">
        <f t="shared" si="2"/>
        <v>-79</v>
      </c>
      <c r="F29" s="32">
        <f t="shared" si="0"/>
        <v>-4.410943606923512E-2</v>
      </c>
      <c r="H29" s="4" t="s">
        <v>27</v>
      </c>
      <c r="I29" s="22">
        <v>5051</v>
      </c>
      <c r="J29" s="23">
        <v>5600</v>
      </c>
      <c r="K29" s="31">
        <f t="shared" si="3"/>
        <v>549</v>
      </c>
      <c r="L29" s="32">
        <f t="shared" si="1"/>
        <v>0.10869134824787174</v>
      </c>
    </row>
    <row r="30" spans="2:12" ht="14.25" customHeight="1" x14ac:dyDescent="0.25">
      <c r="B30" s="16" t="s">
        <v>28</v>
      </c>
      <c r="C30" s="27">
        <v>4622</v>
      </c>
      <c r="D30" s="28">
        <v>3436</v>
      </c>
      <c r="E30" s="34">
        <f t="shared" si="2"/>
        <v>-1186</v>
      </c>
      <c r="F30" s="35">
        <f t="shared" si="0"/>
        <v>-0.25659887494591083</v>
      </c>
      <c r="H30" s="16" t="s">
        <v>28</v>
      </c>
      <c r="I30" s="27">
        <v>11577</v>
      </c>
      <c r="J30" s="28">
        <v>9396</v>
      </c>
      <c r="K30" s="34">
        <f t="shared" si="3"/>
        <v>-2181</v>
      </c>
      <c r="L30" s="35">
        <f t="shared" si="1"/>
        <v>-0.18839077481212751</v>
      </c>
    </row>
    <row r="31" spans="2:12" ht="14.25" customHeight="1" x14ac:dyDescent="0.25">
      <c r="B31" s="3" t="s">
        <v>29</v>
      </c>
      <c r="C31" s="22">
        <v>2140</v>
      </c>
      <c r="D31" s="23">
        <v>1607</v>
      </c>
      <c r="E31" s="31">
        <f>D31-C31</f>
        <v>-533</v>
      </c>
      <c r="F31" s="32">
        <f t="shared" si="0"/>
        <v>-0.24906542056074765</v>
      </c>
      <c r="H31" s="3" t="s">
        <v>29</v>
      </c>
      <c r="I31" s="22">
        <v>10018</v>
      </c>
      <c r="J31" s="23">
        <v>8567</v>
      </c>
      <c r="K31" s="31">
        <f>J31-I31</f>
        <v>-1451</v>
      </c>
      <c r="L31" s="32">
        <f t="shared" si="1"/>
        <v>-0.14483928927929723</v>
      </c>
    </row>
    <row r="32" spans="2:12" ht="14.25" customHeight="1" x14ac:dyDescent="0.25">
      <c r="B32" s="16" t="s">
        <v>30</v>
      </c>
      <c r="C32" s="27">
        <v>8012</v>
      </c>
      <c r="D32" s="55">
        <v>7625</v>
      </c>
      <c r="E32" s="53">
        <f t="shared" si="2"/>
        <v>-387</v>
      </c>
      <c r="F32" s="35">
        <f t="shared" si="0"/>
        <v>-4.8302546180728934E-2</v>
      </c>
      <c r="H32" s="16" t="s">
        <v>30</v>
      </c>
      <c r="I32" s="27">
        <v>30239</v>
      </c>
      <c r="J32" s="55">
        <v>31861</v>
      </c>
      <c r="K32" s="53">
        <f t="shared" si="3"/>
        <v>1622</v>
      </c>
      <c r="L32" s="35">
        <f t="shared" si="1"/>
        <v>5.3639339925262153E-2</v>
      </c>
    </row>
    <row r="33" spans="2:12" ht="14.25" customHeight="1" thickBot="1" x14ac:dyDescent="0.3">
      <c r="B33" s="4" t="s">
        <v>31</v>
      </c>
      <c r="C33" s="22">
        <v>14059</v>
      </c>
      <c r="D33" s="23">
        <v>13454</v>
      </c>
      <c r="E33" s="31">
        <f t="shared" si="2"/>
        <v>-605</v>
      </c>
      <c r="F33" s="32">
        <f t="shared" si="0"/>
        <v>-4.3032932641012822E-2</v>
      </c>
      <c r="H33" s="4" t="s">
        <v>31</v>
      </c>
      <c r="I33" s="22">
        <v>55262</v>
      </c>
      <c r="J33" s="23">
        <v>54198</v>
      </c>
      <c r="K33" s="31">
        <f t="shared" si="3"/>
        <v>-1064</v>
      </c>
      <c r="L33" s="32">
        <f t="shared" si="1"/>
        <v>-1.9253736744960337E-2</v>
      </c>
    </row>
    <row r="34" spans="2:12" ht="15" customHeight="1" thickBot="1" x14ac:dyDescent="0.3">
      <c r="B34" s="6" t="s">
        <v>32</v>
      </c>
      <c r="C34" s="7">
        <f>SUM(C5:C33)</f>
        <v>147551</v>
      </c>
      <c r="D34" s="37">
        <f>SUM(D5:D33)</f>
        <v>120306</v>
      </c>
      <c r="E34" s="38">
        <f>SUM(E5:E33)</f>
        <v>-27245</v>
      </c>
      <c r="F34" s="17">
        <f t="shared" si="0"/>
        <v>-0.18464802000664182</v>
      </c>
      <c r="H34" s="6" t="s">
        <v>32</v>
      </c>
      <c r="I34" s="7">
        <f>SUM(I5:I33)</f>
        <v>628259</v>
      </c>
      <c r="J34" s="37">
        <f>SUM(J5:J33)</f>
        <v>578542</v>
      </c>
      <c r="K34" s="38">
        <f>SUM(K5:K33)</f>
        <v>-49717</v>
      </c>
      <c r="L34" s="17">
        <f t="shared" si="1"/>
        <v>-7.9134560746443761E-2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61</v>
      </c>
      <c r="C36" s="2"/>
      <c r="D36" s="2"/>
      <c r="E36" s="2"/>
      <c r="F36" s="2"/>
      <c r="H36" s="11" t="s">
        <v>62</v>
      </c>
      <c r="I36" s="2"/>
      <c r="J36" s="2"/>
      <c r="K36" s="2"/>
      <c r="L36" s="2"/>
    </row>
    <row r="37" spans="2:12" ht="16.5" customHeight="1" thickTop="1" x14ac:dyDescent="0.25">
      <c r="B37" s="74"/>
      <c r="C37" s="76">
        <v>2018</v>
      </c>
      <c r="D37" s="78">
        <v>2019</v>
      </c>
      <c r="E37" s="82" t="s">
        <v>42</v>
      </c>
      <c r="F37" s="83"/>
      <c r="G37" s="1"/>
      <c r="H37" s="74"/>
      <c r="I37" s="76">
        <v>2018</v>
      </c>
      <c r="J37" s="78">
        <v>2019</v>
      </c>
      <c r="K37" s="82" t="s">
        <v>42</v>
      </c>
      <c r="L37" s="83"/>
    </row>
    <row r="38" spans="2:12" ht="15.75" thickBot="1" x14ac:dyDescent="0.3">
      <c r="B38" s="75"/>
      <c r="C38" s="77"/>
      <c r="D38" s="79"/>
      <c r="E38" s="39" t="s">
        <v>43</v>
      </c>
      <c r="F38" s="40" t="s">
        <v>2</v>
      </c>
      <c r="G38" s="1"/>
      <c r="H38" s="75"/>
      <c r="I38" s="77"/>
      <c r="J38" s="79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16186</v>
      </c>
      <c r="D39" s="41">
        <v>13796</v>
      </c>
      <c r="E39" s="31">
        <f t="shared" ref="E39:E48" si="4">D39-C39</f>
        <v>-2390</v>
      </c>
      <c r="F39" s="32">
        <f>(D39/C39)-1</f>
        <v>-0.14765847028296053</v>
      </c>
      <c r="H39" s="12" t="s">
        <v>34</v>
      </c>
      <c r="I39" s="5">
        <v>43254</v>
      </c>
      <c r="J39" s="41">
        <v>38963</v>
      </c>
      <c r="K39" s="31">
        <f t="shared" ref="K39:K47" si="5">J39-I39</f>
        <v>-4291</v>
      </c>
      <c r="L39" s="32">
        <f>(J39/I39)-1</f>
        <v>-9.920469783141439E-2</v>
      </c>
    </row>
    <row r="40" spans="2:12" x14ac:dyDescent="0.25">
      <c r="B40" s="13" t="s">
        <v>35</v>
      </c>
      <c r="C40" s="42">
        <v>25183</v>
      </c>
      <c r="D40" s="43">
        <v>16872</v>
      </c>
      <c r="E40" s="34">
        <f t="shared" si="4"/>
        <v>-8311</v>
      </c>
      <c r="F40" s="35">
        <f t="shared" ref="F40:F48" si="6">(D40/C40)-1</f>
        <v>-0.33002422268990983</v>
      </c>
      <c r="H40" s="13" t="s">
        <v>35</v>
      </c>
      <c r="I40" s="42">
        <v>153870</v>
      </c>
      <c r="J40" s="43">
        <v>137554</v>
      </c>
      <c r="K40" s="34">
        <f t="shared" si="5"/>
        <v>-16316</v>
      </c>
      <c r="L40" s="35">
        <f t="shared" ref="L40:L48" si="7">(J40/I40)-1</f>
        <v>-0.1060375641775525</v>
      </c>
    </row>
    <row r="41" spans="2:12" x14ac:dyDescent="0.25">
      <c r="B41" s="14" t="s">
        <v>36</v>
      </c>
      <c r="C41" s="15">
        <v>20799</v>
      </c>
      <c r="D41" s="44">
        <v>18809</v>
      </c>
      <c r="E41" s="45">
        <f t="shared" si="4"/>
        <v>-1990</v>
      </c>
      <c r="F41" s="46">
        <f t="shared" si="6"/>
        <v>-9.5677676811385171E-2</v>
      </c>
      <c r="H41" s="14" t="s">
        <v>36</v>
      </c>
      <c r="I41" s="15">
        <v>81185</v>
      </c>
      <c r="J41" s="44">
        <v>81266</v>
      </c>
      <c r="K41" s="45">
        <f t="shared" si="5"/>
        <v>81</v>
      </c>
      <c r="L41" s="46">
        <f t="shared" si="7"/>
        <v>9.9772125392627586E-4</v>
      </c>
    </row>
    <row r="42" spans="2:12" x14ac:dyDescent="0.25">
      <c r="B42" s="13" t="s">
        <v>37</v>
      </c>
      <c r="C42" s="42">
        <v>6721</v>
      </c>
      <c r="D42" s="43">
        <v>6371</v>
      </c>
      <c r="E42" s="34">
        <f t="shared" si="4"/>
        <v>-350</v>
      </c>
      <c r="F42" s="35">
        <f t="shared" si="6"/>
        <v>-5.2075583990477625E-2</v>
      </c>
      <c r="H42" s="13" t="s">
        <v>37</v>
      </c>
      <c r="I42" s="42">
        <v>26211</v>
      </c>
      <c r="J42" s="43">
        <v>27981</v>
      </c>
      <c r="K42" s="34">
        <f t="shared" si="5"/>
        <v>1770</v>
      </c>
      <c r="L42" s="35">
        <f t="shared" si="7"/>
        <v>6.7528900080119136E-2</v>
      </c>
    </row>
    <row r="43" spans="2:12" x14ac:dyDescent="0.25">
      <c r="B43" s="12" t="s">
        <v>38</v>
      </c>
      <c r="C43" s="5">
        <v>10221</v>
      </c>
      <c r="D43" s="41">
        <v>10352</v>
      </c>
      <c r="E43" s="31">
        <f t="shared" si="4"/>
        <v>131</v>
      </c>
      <c r="F43" s="32">
        <f t="shared" si="6"/>
        <v>1.2816749828783891E-2</v>
      </c>
      <c r="H43" s="12" t="s">
        <v>38</v>
      </c>
      <c r="I43" s="5">
        <v>36825</v>
      </c>
      <c r="J43" s="41">
        <v>34036</v>
      </c>
      <c r="K43" s="31">
        <f t="shared" si="5"/>
        <v>-2789</v>
      </c>
      <c r="L43" s="32">
        <f t="shared" si="7"/>
        <v>-7.5736591989137847E-2</v>
      </c>
    </row>
    <row r="44" spans="2:12" x14ac:dyDescent="0.25">
      <c r="B44" s="16" t="s">
        <v>39</v>
      </c>
      <c r="C44" s="42">
        <v>42582</v>
      </c>
      <c r="D44" s="43">
        <v>30560</v>
      </c>
      <c r="E44" s="34">
        <f t="shared" si="4"/>
        <v>-12022</v>
      </c>
      <c r="F44" s="35">
        <f t="shared" si="6"/>
        <v>-0.28232586538913151</v>
      </c>
      <c r="H44" s="16" t="s">
        <v>39</v>
      </c>
      <c r="I44" s="42">
        <v>162646</v>
      </c>
      <c r="J44" s="43">
        <v>136557</v>
      </c>
      <c r="K44" s="34">
        <f t="shared" si="5"/>
        <v>-26089</v>
      </c>
      <c r="L44" s="35">
        <f t="shared" si="7"/>
        <v>-0.16040357586414666</v>
      </c>
    </row>
    <row r="45" spans="2:12" x14ac:dyDescent="0.25">
      <c r="B45" s="12" t="s">
        <v>40</v>
      </c>
      <c r="C45" s="5">
        <v>9675</v>
      </c>
      <c r="D45" s="41">
        <v>8334</v>
      </c>
      <c r="E45" s="31">
        <f t="shared" si="4"/>
        <v>-1341</v>
      </c>
      <c r="F45" s="32">
        <f t="shared" si="6"/>
        <v>-0.13860465116279075</v>
      </c>
      <c r="G45" s="52"/>
      <c r="H45" s="12" t="s">
        <v>40</v>
      </c>
      <c r="I45" s="5">
        <v>58373</v>
      </c>
      <c r="J45" s="41">
        <v>58568</v>
      </c>
      <c r="K45" s="31">
        <f t="shared" si="5"/>
        <v>195</v>
      </c>
      <c r="L45" s="32">
        <f t="shared" si="7"/>
        <v>3.3405855446868582E-3</v>
      </c>
    </row>
    <row r="46" spans="2:12" x14ac:dyDescent="0.25">
      <c r="B46" t="s">
        <v>4</v>
      </c>
      <c r="C46" s="27">
        <v>2125</v>
      </c>
      <c r="D46" s="28">
        <v>1758</v>
      </c>
      <c r="E46" s="47">
        <f t="shared" si="4"/>
        <v>-367</v>
      </c>
      <c r="F46" s="35">
        <f t="shared" si="6"/>
        <v>-0.17270588235294115</v>
      </c>
      <c r="H46" t="s">
        <v>4</v>
      </c>
      <c r="I46" s="27">
        <v>10633</v>
      </c>
      <c r="J46" s="28">
        <v>9419</v>
      </c>
      <c r="K46" s="47">
        <f t="shared" si="5"/>
        <v>-1214</v>
      </c>
      <c r="L46" s="35">
        <f t="shared" si="7"/>
        <v>-0.11417285808332545</v>
      </c>
    </row>
    <row r="47" spans="2:12" ht="15.75" thickBot="1" x14ac:dyDescent="0.3">
      <c r="B47" s="4" t="s">
        <v>31</v>
      </c>
      <c r="C47" s="22">
        <v>14059</v>
      </c>
      <c r="D47" s="23">
        <v>13454</v>
      </c>
      <c r="E47" s="31">
        <f t="shared" si="4"/>
        <v>-605</v>
      </c>
      <c r="F47" s="32">
        <f t="shared" si="6"/>
        <v>-4.3032932641012822E-2</v>
      </c>
      <c r="H47" s="4" t="s">
        <v>31</v>
      </c>
      <c r="I47" s="22">
        <v>55262</v>
      </c>
      <c r="J47" s="23">
        <v>54198</v>
      </c>
      <c r="K47" s="31">
        <f t="shared" si="5"/>
        <v>-1064</v>
      </c>
      <c r="L47" s="32">
        <f t="shared" si="7"/>
        <v>-1.9253736744960337E-2</v>
      </c>
    </row>
    <row r="48" spans="2:12" ht="15.75" thickBot="1" x14ac:dyDescent="0.3">
      <c r="B48" s="6" t="s">
        <v>32</v>
      </c>
      <c r="C48" s="7">
        <f>SUM(C39:C47)</f>
        <v>147551</v>
      </c>
      <c r="D48" s="37">
        <f>SUM(D39:D47)</f>
        <v>120306</v>
      </c>
      <c r="E48" s="38">
        <f t="shared" si="4"/>
        <v>-27245</v>
      </c>
      <c r="F48" s="17">
        <f t="shared" si="6"/>
        <v>-0.18464802000664182</v>
      </c>
      <c r="H48" s="6" t="s">
        <v>32</v>
      </c>
      <c r="I48" s="7">
        <f>SUM(I39:I47)</f>
        <v>628259</v>
      </c>
      <c r="J48" s="37">
        <f>SUM(J39:J47)</f>
        <v>578542</v>
      </c>
      <c r="K48" s="38">
        <f>J48-I48</f>
        <v>-49717</v>
      </c>
      <c r="L48" s="17">
        <f t="shared" si="7"/>
        <v>-7.9134560746443761E-2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50">
        <v>52773</v>
      </c>
      <c r="D50" s="50">
        <v>60923</v>
      </c>
      <c r="E50" s="50">
        <f>D50-C50</f>
        <v>8150</v>
      </c>
      <c r="F50" s="51">
        <f>(D50/C50)-1</f>
        <v>0.15443503306615125</v>
      </c>
      <c r="H50" s="49" t="s">
        <v>44</v>
      </c>
      <c r="I50" s="50">
        <v>188829</v>
      </c>
      <c r="J50" s="50">
        <v>185354</v>
      </c>
      <c r="K50" s="50">
        <f>J50-I50</f>
        <v>-3475</v>
      </c>
      <c r="L50" s="51">
        <f>(J50/I50)-1</f>
        <v>-1.840289362333114E-2</v>
      </c>
    </row>
    <row r="51" spans="2:12" x14ac:dyDescent="0.25">
      <c r="C51" s="48"/>
      <c r="D51" s="48"/>
      <c r="I51" s="48"/>
      <c r="J51" s="48"/>
    </row>
    <row r="52" spans="2:12" ht="41.25" customHeight="1" x14ac:dyDescent="0.25">
      <c r="B52" s="84" t="s">
        <v>46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4" spans="2:12" x14ac:dyDescent="0.25">
      <c r="B54" s="18" t="s">
        <v>41</v>
      </c>
      <c r="H54" s="18"/>
    </row>
  </sheetData>
  <mergeCells count="17"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  <mergeCell ref="H3:H4"/>
    <mergeCell ref="I3:I4"/>
  </mergeCells>
  <conditionalFormatting sqref="E5:E3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{CCDEA604-B519-440B-8502-00727CE08936}</x14:id>
        </ext>
      </extLst>
    </cfRule>
  </conditionalFormatting>
  <conditionalFormatting sqref="E39:E40 E42:E45 E47:E48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{2DB9CC0B-B6A7-41ED-9497-10D1A84C2D49}</x14:id>
        </ext>
      </extLst>
    </cfRule>
  </conditionalFormatting>
  <conditionalFormatting sqref="E39:E47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{718BE4ED-63E3-4E14-AF0A-D58A9332B5D0}</x14:id>
        </ext>
      </extLst>
    </cfRule>
  </conditionalFormatting>
  <conditionalFormatting sqref="F39:F4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{C20321A4-BAC0-425A-9AE2-40DCE3003868}</x14:id>
        </ext>
      </extLst>
    </cfRule>
  </conditionalFormatting>
  <conditionalFormatting sqref="F5:F3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{C7572E95-5109-4D4E-BC92-3D40FF22A6EF}</x14:id>
        </ext>
      </extLst>
    </cfRule>
  </conditionalFormatting>
  <conditionalFormatting sqref="E5:E34 E39:E5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{7A0CE2F4-95EC-4889-919F-528C7B811EC4}</x14:id>
        </ext>
      </extLst>
    </cfRule>
  </conditionalFormatting>
  <conditionalFormatting sqref="F5:F34 F39:F48 F5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{789EB82B-7AB6-4CC5-9660-B916DAB313D9}</x14:id>
        </ext>
      </extLst>
    </cfRule>
  </conditionalFormatting>
  <conditionalFormatting sqref="K5:K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{D6C1EDB2-D00D-482F-A717-41D883E06452}</x14:id>
        </ext>
      </extLst>
    </cfRule>
  </conditionalFormatting>
  <conditionalFormatting sqref="K39:K40 K42:K45 K47:K4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{BE6F9503-E06A-4CE5-879B-32AB47B3EEAA}</x14:id>
        </ext>
      </extLst>
    </cfRule>
  </conditionalFormatting>
  <conditionalFormatting sqref="K39:K4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{17897C52-0C90-4985-B298-3B4E37AE3BC4}</x14:id>
        </ext>
      </extLst>
    </cfRule>
  </conditionalFormatting>
  <conditionalFormatting sqref="L39:L4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{92E1FCD8-265D-4E20-9B70-413FC8759BAF}</x14:id>
        </ext>
      </extLst>
    </cfRule>
  </conditionalFormatting>
  <conditionalFormatting sqref="L5:L3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{79E11099-22F5-4819-BAE1-5CA99C91103D}</x14:id>
        </ext>
      </extLst>
    </cfRule>
  </conditionalFormatting>
  <conditionalFormatting sqref="K5:K34 K39:K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{1D8EF18D-B14F-42DD-8C2B-7BE308C922B4}</x14:id>
        </ext>
      </extLst>
    </cfRule>
  </conditionalFormatting>
  <conditionalFormatting sqref="L5:L34 L39:L48 L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{03789FC6-2DFC-4100-BB01-81435EF3D161}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C48:D48 I34:J34 I48:J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DEA604-B519-440B-8502-00727CE089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2DB9CC0B-B6A7-41ED-9497-10D1A84C2D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718BE4ED-63E3-4E14-AF0A-D58A9332B5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C20321A4-BAC0-425A-9AE2-40DCE30038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C7572E95-5109-4D4E-BC92-3D40FF22A6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7A0CE2F4-95EC-4889-919F-528C7B811E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789EB82B-7AB6-4CC5-9660-B916DAB313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D6C1EDB2-D00D-482F-A717-41D883E064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BE6F9503-E06A-4CE5-879B-32AB47B3EE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17897C52-0C90-4985-B298-3B4E37AE3B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92E1FCD8-265D-4E20-9B70-413FC8759B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79E11099-22F5-4819-BAE1-5CA99C9110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1D8EF18D-B14F-42DD-8C2B-7BE308C922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03789FC6-2DFC-4100-BB01-81435EF3D1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21" zoomScaleNormal="100" workbookViewId="0">
      <selection activeCell="Q48" sqref="Q48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72</v>
      </c>
      <c r="C2" s="2"/>
      <c r="D2" s="2"/>
      <c r="E2" s="2"/>
      <c r="F2" s="2"/>
      <c r="H2" s="1" t="s">
        <v>74</v>
      </c>
      <c r="I2" s="2"/>
      <c r="J2" s="2"/>
      <c r="K2" s="2"/>
      <c r="L2" s="2"/>
    </row>
    <row r="3" spans="2:12" ht="15" customHeight="1" thickTop="1" x14ac:dyDescent="0.25">
      <c r="B3" s="74"/>
      <c r="C3" s="76">
        <v>2018</v>
      </c>
      <c r="D3" s="78">
        <v>2019</v>
      </c>
      <c r="E3" s="80" t="s">
        <v>42</v>
      </c>
      <c r="F3" s="81"/>
      <c r="H3" s="74"/>
      <c r="I3" s="76">
        <v>2018</v>
      </c>
      <c r="J3" s="78">
        <v>2019</v>
      </c>
      <c r="K3" s="80" t="s">
        <v>42</v>
      </c>
      <c r="L3" s="81"/>
    </row>
    <row r="4" spans="2:12" ht="15" customHeight="1" thickBot="1" x14ac:dyDescent="0.3">
      <c r="B4" s="75"/>
      <c r="C4" s="77"/>
      <c r="D4" s="79"/>
      <c r="E4" s="20" t="s">
        <v>43</v>
      </c>
      <c r="F4" s="21" t="s">
        <v>2</v>
      </c>
      <c r="H4" s="75"/>
      <c r="I4" s="77"/>
      <c r="J4" s="79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834</v>
      </c>
      <c r="D5" s="23">
        <v>882</v>
      </c>
      <c r="E5" s="24">
        <f>D5-C5</f>
        <v>48</v>
      </c>
      <c r="F5" s="25">
        <f>(D5/C5)-1</f>
        <v>5.755395683453246E-2</v>
      </c>
      <c r="H5" s="3" t="s">
        <v>3</v>
      </c>
      <c r="I5" s="22">
        <v>3687</v>
      </c>
      <c r="J5" s="23">
        <v>4286</v>
      </c>
      <c r="K5" s="24">
        <f>J5-I5</f>
        <v>599</v>
      </c>
      <c r="L5" s="25">
        <f>(J5/I5)-1</f>
        <v>0.16246270680770269</v>
      </c>
    </row>
    <row r="6" spans="2:12" ht="14.25" customHeight="1" x14ac:dyDescent="0.25">
      <c r="B6" s="26" t="s">
        <v>4</v>
      </c>
      <c r="C6" s="27">
        <v>2304</v>
      </c>
      <c r="D6" s="28">
        <v>1861</v>
      </c>
      <c r="E6" s="29">
        <f>D6-C6</f>
        <v>-443</v>
      </c>
      <c r="F6" s="30">
        <f t="shared" ref="F6:F34" si="0">(D6/C6)-1</f>
        <v>-0.19227430555555558</v>
      </c>
      <c r="H6" s="26" t="s">
        <v>4</v>
      </c>
      <c r="I6" s="27">
        <v>12937</v>
      </c>
      <c r="J6" s="28">
        <v>11280</v>
      </c>
      <c r="K6" s="29">
        <f>J6-I6</f>
        <v>-1657</v>
      </c>
      <c r="L6" s="30">
        <f t="shared" ref="L6:L34" si="1">(J6/I6)-1</f>
        <v>-0.12808224472443375</v>
      </c>
    </row>
    <row r="7" spans="2:12" ht="14.25" customHeight="1" x14ac:dyDescent="0.25">
      <c r="B7" s="4" t="s">
        <v>5</v>
      </c>
      <c r="C7" s="22">
        <v>51608</v>
      </c>
      <c r="D7" s="23">
        <v>31640</v>
      </c>
      <c r="E7" s="31">
        <f t="shared" ref="E7:E33" si="2">D7-C7</f>
        <v>-19968</v>
      </c>
      <c r="F7" s="32">
        <f t="shared" si="0"/>
        <v>-0.38691675709192375</v>
      </c>
      <c r="H7" s="4" t="s">
        <v>5</v>
      </c>
      <c r="I7" s="22">
        <v>193813</v>
      </c>
      <c r="J7" s="23">
        <v>150456</v>
      </c>
      <c r="K7" s="31">
        <f t="shared" ref="K7:K33" si="3">J7-I7</f>
        <v>-43357</v>
      </c>
      <c r="L7" s="32">
        <f t="shared" si="1"/>
        <v>-0.2237053242042587</v>
      </c>
    </row>
    <row r="8" spans="2:12" ht="14.25" customHeight="1" x14ac:dyDescent="0.25">
      <c r="B8" s="33" t="s">
        <v>6</v>
      </c>
      <c r="C8" s="27">
        <v>1139</v>
      </c>
      <c r="D8" s="28">
        <v>904</v>
      </c>
      <c r="E8" s="29">
        <f>D8-C8</f>
        <v>-235</v>
      </c>
      <c r="F8" s="30">
        <f t="shared" si="0"/>
        <v>-0.20632133450395085</v>
      </c>
      <c r="H8" s="33" t="s">
        <v>6</v>
      </c>
      <c r="I8" s="27">
        <v>6196</v>
      </c>
      <c r="J8" s="28">
        <v>5886</v>
      </c>
      <c r="K8" s="29">
        <f>J8-I8</f>
        <v>-310</v>
      </c>
      <c r="L8" s="30">
        <f t="shared" si="1"/>
        <v>-5.0032278889606152E-2</v>
      </c>
    </row>
    <row r="9" spans="2:12" ht="14.25" customHeight="1" x14ac:dyDescent="0.25">
      <c r="B9" s="4" t="s">
        <v>7</v>
      </c>
      <c r="C9" s="22">
        <v>10651</v>
      </c>
      <c r="D9" s="23">
        <v>8949</v>
      </c>
      <c r="E9" s="31">
        <f>D9-C9</f>
        <v>-1702</v>
      </c>
      <c r="F9" s="32">
        <f t="shared" si="0"/>
        <v>-0.15979720214064408</v>
      </c>
      <c r="H9" s="4" t="s">
        <v>7</v>
      </c>
      <c r="I9" s="22">
        <v>153466</v>
      </c>
      <c r="J9" s="23">
        <v>136485</v>
      </c>
      <c r="K9" s="31">
        <f t="shared" si="3"/>
        <v>-16981</v>
      </c>
      <c r="L9" s="32">
        <f t="shared" si="1"/>
        <v>-0.11064991594229345</v>
      </c>
    </row>
    <row r="10" spans="2:12" ht="14.25" customHeight="1" x14ac:dyDescent="0.25">
      <c r="B10" s="16" t="s">
        <v>8</v>
      </c>
      <c r="C10" s="27">
        <v>4125</v>
      </c>
      <c r="D10" s="28">
        <v>4033</v>
      </c>
      <c r="E10" s="34">
        <f t="shared" si="2"/>
        <v>-92</v>
      </c>
      <c r="F10" s="35">
        <f t="shared" si="0"/>
        <v>-2.2303030303030269E-2</v>
      </c>
      <c r="H10" s="16" t="s">
        <v>8</v>
      </c>
      <c r="I10" s="27">
        <v>18930</v>
      </c>
      <c r="J10" s="28">
        <v>17634</v>
      </c>
      <c r="K10" s="34">
        <f t="shared" si="3"/>
        <v>-1296</v>
      </c>
      <c r="L10" s="35">
        <f t="shared" si="1"/>
        <v>-6.8462757527733786E-2</v>
      </c>
    </row>
    <row r="11" spans="2:12" ht="14.25" customHeight="1" x14ac:dyDescent="0.25">
      <c r="B11" s="3" t="s">
        <v>9</v>
      </c>
      <c r="C11" s="22">
        <v>2430</v>
      </c>
      <c r="D11" s="23">
        <v>2443</v>
      </c>
      <c r="E11" s="24">
        <f>D11-C11</f>
        <v>13</v>
      </c>
      <c r="F11" s="25">
        <f t="shared" si="0"/>
        <v>5.3497942386830921E-3</v>
      </c>
      <c r="H11" s="3" t="s">
        <v>9</v>
      </c>
      <c r="I11" s="22">
        <v>11105</v>
      </c>
      <c r="J11" s="23">
        <v>9915</v>
      </c>
      <c r="K11" s="24">
        <f>J11-I11</f>
        <v>-1190</v>
      </c>
      <c r="L11" s="25">
        <f t="shared" si="1"/>
        <v>-0.10715893741557858</v>
      </c>
    </row>
    <row r="12" spans="2:12" ht="14.25" customHeight="1" x14ac:dyDescent="0.25">
      <c r="B12" s="16" t="s">
        <v>10</v>
      </c>
      <c r="C12" s="27">
        <v>2796</v>
      </c>
      <c r="D12" s="28">
        <v>2489</v>
      </c>
      <c r="E12" s="34">
        <f t="shared" si="2"/>
        <v>-307</v>
      </c>
      <c r="F12" s="35">
        <f t="shared" si="0"/>
        <v>-0.10979971387696708</v>
      </c>
      <c r="H12" s="16" t="s">
        <v>10</v>
      </c>
      <c r="I12" s="27">
        <v>8079</v>
      </c>
      <c r="J12" s="28">
        <v>7633</v>
      </c>
      <c r="K12" s="34">
        <f t="shared" si="3"/>
        <v>-446</v>
      </c>
      <c r="L12" s="35">
        <f t="shared" si="1"/>
        <v>-5.5204852085654177E-2</v>
      </c>
    </row>
    <row r="13" spans="2:12" ht="14.25" customHeight="1" x14ac:dyDescent="0.25">
      <c r="B13" s="4" t="s">
        <v>11</v>
      </c>
      <c r="C13" s="22">
        <v>8192</v>
      </c>
      <c r="D13" s="23">
        <v>5814</v>
      </c>
      <c r="E13" s="31">
        <f t="shared" si="2"/>
        <v>-2378</v>
      </c>
      <c r="F13" s="32">
        <f t="shared" si="0"/>
        <v>-0.290283203125</v>
      </c>
      <c r="H13" s="4" t="s">
        <v>11</v>
      </c>
      <c r="I13" s="22">
        <v>34651</v>
      </c>
      <c r="J13" s="23">
        <v>30538</v>
      </c>
      <c r="K13" s="31">
        <f t="shared" si="3"/>
        <v>-4113</v>
      </c>
      <c r="L13" s="32">
        <f t="shared" si="1"/>
        <v>-0.1186978730772561</v>
      </c>
    </row>
    <row r="14" spans="2:12" ht="14.25" customHeight="1" x14ac:dyDescent="0.25">
      <c r="B14" s="16" t="s">
        <v>12</v>
      </c>
      <c r="C14" s="27">
        <v>4868</v>
      </c>
      <c r="D14" s="28">
        <v>3958</v>
      </c>
      <c r="E14" s="34">
        <f t="shared" si="2"/>
        <v>-910</v>
      </c>
      <c r="F14" s="35">
        <f t="shared" si="0"/>
        <v>-0.18693508627773214</v>
      </c>
      <c r="H14" s="16" t="s">
        <v>12</v>
      </c>
      <c r="I14" s="27">
        <v>16394</v>
      </c>
      <c r="J14" s="28">
        <v>14653</v>
      </c>
      <c r="K14" s="34">
        <f t="shared" si="3"/>
        <v>-1741</v>
      </c>
      <c r="L14" s="35">
        <f t="shared" si="1"/>
        <v>-0.10619738928876421</v>
      </c>
    </row>
    <row r="15" spans="2:12" ht="14.25" customHeight="1" x14ac:dyDescent="0.25">
      <c r="B15" s="3" t="s">
        <v>13</v>
      </c>
      <c r="C15" s="22">
        <v>563</v>
      </c>
      <c r="D15" s="23">
        <v>659</v>
      </c>
      <c r="E15" s="31">
        <f t="shared" si="2"/>
        <v>96</v>
      </c>
      <c r="F15" s="32">
        <f t="shared" si="0"/>
        <v>0.17051509769094131</v>
      </c>
      <c r="H15" s="3" t="s">
        <v>13</v>
      </c>
      <c r="I15" s="22">
        <v>5949</v>
      </c>
      <c r="J15" s="23">
        <v>5485</v>
      </c>
      <c r="K15" s="31">
        <f t="shared" si="3"/>
        <v>-464</v>
      </c>
      <c r="L15" s="32">
        <f t="shared" si="1"/>
        <v>-7.7996301899478926E-2</v>
      </c>
    </row>
    <row r="16" spans="2:12" ht="14.25" customHeight="1" x14ac:dyDescent="0.25">
      <c r="B16" s="26" t="s">
        <v>14</v>
      </c>
      <c r="C16" s="27">
        <v>1849</v>
      </c>
      <c r="D16" s="28">
        <v>1472</v>
      </c>
      <c r="E16" s="34">
        <f t="shared" si="2"/>
        <v>-377</v>
      </c>
      <c r="F16" s="35">
        <f t="shared" si="0"/>
        <v>-0.20389399675500275</v>
      </c>
      <c r="H16" s="26" t="s">
        <v>14</v>
      </c>
      <c r="I16" s="27">
        <v>6380</v>
      </c>
      <c r="J16" s="28">
        <v>6232</v>
      </c>
      <c r="K16" s="34">
        <f t="shared" si="3"/>
        <v>-148</v>
      </c>
      <c r="L16" s="35">
        <f t="shared" si="1"/>
        <v>-2.319749216300937E-2</v>
      </c>
    </row>
    <row r="17" spans="2:12" ht="14.25" customHeight="1" x14ac:dyDescent="0.25">
      <c r="B17" s="3" t="s">
        <v>15</v>
      </c>
      <c r="C17" s="22">
        <v>1035</v>
      </c>
      <c r="D17" s="23">
        <v>664</v>
      </c>
      <c r="E17" s="31">
        <f t="shared" si="2"/>
        <v>-371</v>
      </c>
      <c r="F17" s="32">
        <f t="shared" si="0"/>
        <v>-0.35845410628019325</v>
      </c>
      <c r="H17" s="3" t="s">
        <v>15</v>
      </c>
      <c r="I17" s="22">
        <v>12090</v>
      </c>
      <c r="J17" s="23">
        <v>10682</v>
      </c>
      <c r="K17" s="31">
        <f t="shared" si="3"/>
        <v>-1408</v>
      </c>
      <c r="L17" s="32">
        <f t="shared" si="1"/>
        <v>-0.11645988420181974</v>
      </c>
    </row>
    <row r="18" spans="2:12" ht="14.25" customHeight="1" x14ac:dyDescent="0.25">
      <c r="B18" s="26" t="s">
        <v>16</v>
      </c>
      <c r="C18" s="27">
        <v>458</v>
      </c>
      <c r="D18" s="28">
        <v>163</v>
      </c>
      <c r="E18" s="34">
        <f t="shared" si="2"/>
        <v>-295</v>
      </c>
      <c r="F18" s="35">
        <f t="shared" si="0"/>
        <v>-0.64410480349344978</v>
      </c>
      <c r="H18" s="26" t="s">
        <v>16</v>
      </c>
      <c r="I18" s="27">
        <v>1297</v>
      </c>
      <c r="J18" s="28">
        <v>703</v>
      </c>
      <c r="K18" s="34">
        <f t="shared" si="3"/>
        <v>-594</v>
      </c>
      <c r="L18" s="35">
        <f t="shared" si="1"/>
        <v>-0.45797995373939859</v>
      </c>
    </row>
    <row r="19" spans="2:12" ht="14.25" customHeight="1" x14ac:dyDescent="0.25">
      <c r="B19" s="4" t="s">
        <v>17</v>
      </c>
      <c r="C19" s="22">
        <v>2473</v>
      </c>
      <c r="D19" s="23">
        <v>2264</v>
      </c>
      <c r="E19" s="31">
        <f t="shared" si="2"/>
        <v>-209</v>
      </c>
      <c r="F19" s="32">
        <f t="shared" si="0"/>
        <v>-8.451273756570965E-2</v>
      </c>
      <c r="H19" s="4" t="s">
        <v>17</v>
      </c>
      <c r="I19" s="22">
        <v>13347</v>
      </c>
      <c r="J19" s="23">
        <v>16009</v>
      </c>
      <c r="K19" s="31">
        <f t="shared" si="3"/>
        <v>2662</v>
      </c>
      <c r="L19" s="32">
        <f t="shared" si="1"/>
        <v>0.19944556829250026</v>
      </c>
    </row>
    <row r="20" spans="2:12" ht="14.25" customHeight="1" x14ac:dyDescent="0.25">
      <c r="B20" s="16" t="s">
        <v>18</v>
      </c>
      <c r="C20" s="27">
        <v>703</v>
      </c>
      <c r="D20" s="28">
        <v>851</v>
      </c>
      <c r="E20" s="34">
        <f t="shared" si="2"/>
        <v>148</v>
      </c>
      <c r="F20" s="35">
        <f t="shared" si="0"/>
        <v>0.21052631578947367</v>
      </c>
      <c r="H20" s="16" t="s">
        <v>18</v>
      </c>
      <c r="I20" s="27">
        <v>8149</v>
      </c>
      <c r="J20" s="28">
        <v>7329</v>
      </c>
      <c r="K20" s="34">
        <f t="shared" si="3"/>
        <v>-820</v>
      </c>
      <c r="L20" s="35">
        <f t="shared" si="1"/>
        <v>-0.10062584366179894</v>
      </c>
    </row>
    <row r="21" spans="2:12" ht="14.25" customHeight="1" x14ac:dyDescent="0.25">
      <c r="B21" s="4" t="s">
        <v>19</v>
      </c>
      <c r="C21" s="22">
        <v>9581</v>
      </c>
      <c r="D21" s="23">
        <v>5845</v>
      </c>
      <c r="E21" s="31">
        <f t="shared" si="2"/>
        <v>-3736</v>
      </c>
      <c r="F21" s="32">
        <f t="shared" si="0"/>
        <v>-0.3899384197891661</v>
      </c>
      <c r="H21" s="4" t="s">
        <v>19</v>
      </c>
      <c r="I21" s="22">
        <v>30022</v>
      </c>
      <c r="J21" s="23">
        <v>23586</v>
      </c>
      <c r="K21" s="31">
        <f t="shared" si="3"/>
        <v>-6436</v>
      </c>
      <c r="L21" s="32">
        <f t="shared" si="1"/>
        <v>-0.21437612417560459</v>
      </c>
    </row>
    <row r="22" spans="2:12" ht="14.25" customHeight="1" x14ac:dyDescent="0.25">
      <c r="B22" s="16" t="s">
        <v>20</v>
      </c>
      <c r="C22" s="27">
        <v>3891</v>
      </c>
      <c r="D22" s="28">
        <v>4260</v>
      </c>
      <c r="E22" s="34">
        <f>D22-C22</f>
        <v>369</v>
      </c>
      <c r="F22" s="35">
        <f t="shared" si="0"/>
        <v>9.48342328450269E-2</v>
      </c>
      <c r="H22" s="16" t="s">
        <v>20</v>
      </c>
      <c r="I22" s="27">
        <v>25631</v>
      </c>
      <c r="J22" s="28">
        <v>28873</v>
      </c>
      <c r="K22" s="34">
        <f>J22-I22</f>
        <v>3242</v>
      </c>
      <c r="L22" s="35">
        <f t="shared" si="1"/>
        <v>0.12648745659552896</v>
      </c>
    </row>
    <row r="23" spans="2:12" ht="14.25" customHeight="1" x14ac:dyDescent="0.25">
      <c r="B23" s="4" t="s">
        <v>21</v>
      </c>
      <c r="C23" s="22">
        <v>5218</v>
      </c>
      <c r="D23" s="23">
        <v>4194</v>
      </c>
      <c r="E23" s="31">
        <f>D23-C23</f>
        <v>-1024</v>
      </c>
      <c r="F23" s="32">
        <f t="shared" si="0"/>
        <v>-0.19624377155998463</v>
      </c>
      <c r="H23" s="4" t="s">
        <v>21</v>
      </c>
      <c r="I23" s="22">
        <v>16807</v>
      </c>
      <c r="J23" s="23">
        <v>15016</v>
      </c>
      <c r="K23" s="31">
        <f>J23-I23</f>
        <v>-1791</v>
      </c>
      <c r="L23" s="32">
        <f t="shared" si="1"/>
        <v>-0.10656274171476166</v>
      </c>
    </row>
    <row r="24" spans="2:12" ht="14.25" customHeight="1" x14ac:dyDescent="0.25">
      <c r="B24" s="16" t="s">
        <v>22</v>
      </c>
      <c r="C24" s="27">
        <v>8890</v>
      </c>
      <c r="D24" s="28">
        <v>8236</v>
      </c>
      <c r="E24" s="34">
        <f t="shared" si="2"/>
        <v>-654</v>
      </c>
      <c r="F24" s="35">
        <f t="shared" si="0"/>
        <v>-7.3565804274465685E-2</v>
      </c>
      <c r="H24" s="16" t="s">
        <v>22</v>
      </c>
      <c r="I24" s="27">
        <v>34422</v>
      </c>
      <c r="J24" s="28">
        <v>32690</v>
      </c>
      <c r="K24" s="34">
        <f t="shared" si="3"/>
        <v>-1732</v>
      </c>
      <c r="L24" s="35">
        <f t="shared" si="1"/>
        <v>-5.031665795131024E-2</v>
      </c>
    </row>
    <row r="25" spans="2:12" ht="14.25" customHeight="1" x14ac:dyDescent="0.25">
      <c r="B25" s="4" t="s">
        <v>23</v>
      </c>
      <c r="C25" s="22">
        <v>1428</v>
      </c>
      <c r="D25" s="23">
        <v>1713</v>
      </c>
      <c r="E25" s="31">
        <f t="shared" si="2"/>
        <v>285</v>
      </c>
      <c r="F25" s="32">
        <f t="shared" si="0"/>
        <v>0.19957983193277307</v>
      </c>
      <c r="H25" s="4" t="s">
        <v>23</v>
      </c>
      <c r="I25" s="22">
        <v>4046</v>
      </c>
      <c r="J25" s="23">
        <v>3823</v>
      </c>
      <c r="K25" s="31">
        <f t="shared" si="3"/>
        <v>-223</v>
      </c>
      <c r="L25" s="32">
        <f t="shared" si="1"/>
        <v>-5.5116164112703925E-2</v>
      </c>
    </row>
    <row r="26" spans="2:12" ht="14.25" customHeight="1" x14ac:dyDescent="0.25">
      <c r="B26" s="26" t="s">
        <v>24</v>
      </c>
      <c r="C26" s="27">
        <v>572</v>
      </c>
      <c r="D26" s="28">
        <v>479</v>
      </c>
      <c r="E26" s="34">
        <f>D26-C26</f>
        <v>-93</v>
      </c>
      <c r="F26" s="35">
        <f t="shared" si="0"/>
        <v>-0.16258741258741261</v>
      </c>
      <c r="H26" s="26" t="s">
        <v>24</v>
      </c>
      <c r="I26" s="27">
        <v>3685</v>
      </c>
      <c r="J26" s="28">
        <v>4003</v>
      </c>
      <c r="K26" s="34">
        <f>J26-I26</f>
        <v>318</v>
      </c>
      <c r="L26" s="35">
        <f t="shared" si="1"/>
        <v>8.6295793758480288E-2</v>
      </c>
    </row>
    <row r="27" spans="2:12" ht="14.25" customHeight="1" x14ac:dyDescent="0.25">
      <c r="B27" s="4" t="s">
        <v>25</v>
      </c>
      <c r="C27" s="22">
        <v>3815</v>
      </c>
      <c r="D27" s="23">
        <v>2864</v>
      </c>
      <c r="E27" s="31">
        <f t="shared" si="2"/>
        <v>-951</v>
      </c>
      <c r="F27" s="32">
        <f t="shared" si="0"/>
        <v>-0.24927916120576676</v>
      </c>
      <c r="H27" s="4" t="s">
        <v>25</v>
      </c>
      <c r="I27" s="22">
        <v>19152</v>
      </c>
      <c r="J27" s="23">
        <v>17100</v>
      </c>
      <c r="K27" s="31">
        <f t="shared" si="3"/>
        <v>-2052</v>
      </c>
      <c r="L27" s="32">
        <f t="shared" si="1"/>
        <v>-0.1071428571428571</v>
      </c>
    </row>
    <row r="28" spans="2:12" ht="14.25" customHeight="1" x14ac:dyDescent="0.25">
      <c r="B28" s="26" t="s">
        <v>26</v>
      </c>
      <c r="C28" s="27">
        <v>975</v>
      </c>
      <c r="D28" s="28">
        <v>537</v>
      </c>
      <c r="E28" s="34">
        <f>D28-C28</f>
        <v>-438</v>
      </c>
      <c r="F28" s="35">
        <f t="shared" si="0"/>
        <v>-0.44923076923076921</v>
      </c>
      <c r="H28" s="26" t="s">
        <v>26</v>
      </c>
      <c r="I28" s="27">
        <v>6275</v>
      </c>
      <c r="J28" s="28">
        <v>5797</v>
      </c>
      <c r="K28" s="34">
        <f>J28-I28</f>
        <v>-478</v>
      </c>
      <c r="L28" s="35">
        <f t="shared" si="1"/>
        <v>-7.6175298804780911E-2</v>
      </c>
    </row>
    <row r="29" spans="2:12" ht="14.25" customHeight="1" x14ac:dyDescent="0.25">
      <c r="B29" s="4" t="s">
        <v>27</v>
      </c>
      <c r="C29" s="22">
        <v>1784</v>
      </c>
      <c r="D29" s="23">
        <v>1631</v>
      </c>
      <c r="E29" s="31">
        <f t="shared" si="2"/>
        <v>-153</v>
      </c>
      <c r="F29" s="32">
        <f t="shared" si="0"/>
        <v>-8.5762331838565076E-2</v>
      </c>
      <c r="H29" s="4" t="s">
        <v>27</v>
      </c>
      <c r="I29" s="22">
        <v>6835</v>
      </c>
      <c r="J29" s="23">
        <v>7231</v>
      </c>
      <c r="K29" s="31">
        <f t="shared" si="3"/>
        <v>396</v>
      </c>
      <c r="L29" s="32">
        <f t="shared" si="1"/>
        <v>5.7937088514996349E-2</v>
      </c>
    </row>
    <row r="30" spans="2:12" ht="14.25" customHeight="1" x14ac:dyDescent="0.25">
      <c r="B30" s="16" t="s">
        <v>28</v>
      </c>
      <c r="C30" s="27">
        <v>5448</v>
      </c>
      <c r="D30" s="28">
        <v>4136</v>
      </c>
      <c r="E30" s="34">
        <f t="shared" si="2"/>
        <v>-1312</v>
      </c>
      <c r="F30" s="35">
        <f t="shared" si="0"/>
        <v>-0.24082232011747429</v>
      </c>
      <c r="H30" s="16" t="s">
        <v>28</v>
      </c>
      <c r="I30" s="27">
        <v>17025</v>
      </c>
      <c r="J30" s="28">
        <v>13532</v>
      </c>
      <c r="K30" s="34">
        <f t="shared" si="3"/>
        <v>-3493</v>
      </c>
      <c r="L30" s="35">
        <f t="shared" si="1"/>
        <v>-0.20516886930983846</v>
      </c>
    </row>
    <row r="31" spans="2:12" ht="14.25" customHeight="1" x14ac:dyDescent="0.25">
      <c r="B31" s="3" t="s">
        <v>29</v>
      </c>
      <c r="C31" s="22">
        <v>1244</v>
      </c>
      <c r="D31" s="23">
        <v>1191</v>
      </c>
      <c r="E31" s="31">
        <f>D31-C31</f>
        <v>-53</v>
      </c>
      <c r="F31" s="32">
        <f t="shared" si="0"/>
        <v>-4.2604501607717005E-2</v>
      </c>
      <c r="H31" s="3" t="s">
        <v>29</v>
      </c>
      <c r="I31" s="22">
        <v>11262</v>
      </c>
      <c r="J31" s="23">
        <v>9758</v>
      </c>
      <c r="K31" s="31">
        <f>J31-I31</f>
        <v>-1504</v>
      </c>
      <c r="L31" s="32">
        <f t="shared" si="1"/>
        <v>-0.13354643935357835</v>
      </c>
    </row>
    <row r="32" spans="2:12" ht="14.25" customHeight="1" x14ac:dyDescent="0.25">
      <c r="B32" s="16" t="s">
        <v>30</v>
      </c>
      <c r="C32" s="27">
        <v>11921</v>
      </c>
      <c r="D32" s="55">
        <v>9087</v>
      </c>
      <c r="E32" s="53">
        <f t="shared" si="2"/>
        <v>-2834</v>
      </c>
      <c r="F32" s="35">
        <f t="shared" si="0"/>
        <v>-0.23773173391494007</v>
      </c>
      <c r="H32" s="16" t="s">
        <v>30</v>
      </c>
      <c r="I32" s="27">
        <v>42160</v>
      </c>
      <c r="J32" s="55">
        <v>40948</v>
      </c>
      <c r="K32" s="53">
        <f t="shared" si="3"/>
        <v>-1212</v>
      </c>
      <c r="L32" s="35">
        <f t="shared" si="1"/>
        <v>-2.8747628083491517E-2</v>
      </c>
    </row>
    <row r="33" spans="2:12" ht="14.25" customHeight="1" thickBot="1" x14ac:dyDescent="0.3">
      <c r="B33" s="4" t="s">
        <v>31</v>
      </c>
      <c r="C33" s="22">
        <v>14445</v>
      </c>
      <c r="D33" s="23">
        <v>13090</v>
      </c>
      <c r="E33" s="31">
        <f t="shared" si="2"/>
        <v>-1355</v>
      </c>
      <c r="F33" s="32">
        <f t="shared" si="0"/>
        <v>-9.3804084458290027E-2</v>
      </c>
      <c r="H33" s="4" t="s">
        <v>31</v>
      </c>
      <c r="I33" s="22">
        <v>69707</v>
      </c>
      <c r="J33" s="23">
        <v>67288</v>
      </c>
      <c r="K33" s="31">
        <f t="shared" si="3"/>
        <v>-2419</v>
      </c>
      <c r="L33" s="32">
        <f t="shared" si="1"/>
        <v>-3.4702397176754163E-2</v>
      </c>
    </row>
    <row r="34" spans="2:12" ht="15" customHeight="1" thickBot="1" x14ac:dyDescent="0.3">
      <c r="B34" s="6" t="s">
        <v>32</v>
      </c>
      <c r="C34" s="7">
        <f>SUM(C5:C33)</f>
        <v>165240</v>
      </c>
      <c r="D34" s="37">
        <f>SUM(D5:D33)</f>
        <v>126309</v>
      </c>
      <c r="E34" s="38">
        <f>SUM(E5:E33)</f>
        <v>-38931</v>
      </c>
      <c r="F34" s="17">
        <f t="shared" si="0"/>
        <v>-0.23560275962236743</v>
      </c>
      <c r="H34" s="6" t="s">
        <v>32</v>
      </c>
      <c r="I34" s="7">
        <f>SUM(I5:I33)</f>
        <v>793499</v>
      </c>
      <c r="J34" s="37">
        <f>SUM(J5:J33)</f>
        <v>704851</v>
      </c>
      <c r="K34" s="38">
        <f>SUM(K5:K33)</f>
        <v>-88648</v>
      </c>
      <c r="L34" s="17">
        <f t="shared" si="1"/>
        <v>-0.11171784715544697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73</v>
      </c>
      <c r="C36" s="2"/>
      <c r="D36" s="2"/>
      <c r="E36" s="2"/>
      <c r="F36" s="2"/>
      <c r="H36" s="11" t="s">
        <v>75</v>
      </c>
      <c r="I36" s="2"/>
      <c r="J36" s="2"/>
      <c r="K36" s="2"/>
      <c r="L36" s="2"/>
    </row>
    <row r="37" spans="2:12" ht="16.5" customHeight="1" thickTop="1" x14ac:dyDescent="0.25">
      <c r="B37" s="74"/>
      <c r="C37" s="76">
        <v>2018</v>
      </c>
      <c r="D37" s="78">
        <v>2019</v>
      </c>
      <c r="E37" s="82" t="s">
        <v>42</v>
      </c>
      <c r="F37" s="83"/>
      <c r="G37" s="1"/>
      <c r="H37" s="74"/>
      <c r="I37" s="76">
        <v>2018</v>
      </c>
      <c r="J37" s="78">
        <v>2019</v>
      </c>
      <c r="K37" s="82" t="s">
        <v>42</v>
      </c>
      <c r="L37" s="83"/>
    </row>
    <row r="38" spans="2:12" ht="15.75" thickBot="1" x14ac:dyDescent="0.3">
      <c r="B38" s="75"/>
      <c r="C38" s="77"/>
      <c r="D38" s="79"/>
      <c r="E38" s="39" t="s">
        <v>43</v>
      </c>
      <c r="F38" s="40" t="s">
        <v>2</v>
      </c>
      <c r="G38" s="1"/>
      <c r="H38" s="75"/>
      <c r="I38" s="77"/>
      <c r="J38" s="79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17587</v>
      </c>
      <c r="D39" s="41">
        <v>14852</v>
      </c>
      <c r="E39" s="31">
        <f t="shared" ref="E39:E48" si="4">D39-C39</f>
        <v>-2735</v>
      </c>
      <c r="F39" s="32">
        <f>(D39/C39)-1</f>
        <v>-0.15551259453005062</v>
      </c>
      <c r="H39" s="12" t="s">
        <v>34</v>
      </c>
      <c r="I39" s="5">
        <v>60841</v>
      </c>
      <c r="J39" s="41">
        <v>53815</v>
      </c>
      <c r="K39" s="31">
        <f t="shared" ref="K39:K47" si="5">J39-I39</f>
        <v>-7026</v>
      </c>
      <c r="L39" s="32">
        <f>(J39/I39)-1</f>
        <v>-0.11548133659867521</v>
      </c>
    </row>
    <row r="40" spans="2:12" x14ac:dyDescent="0.25">
      <c r="B40" s="13" t="s">
        <v>35</v>
      </c>
      <c r="C40" s="42">
        <v>11686</v>
      </c>
      <c r="D40" s="43">
        <v>9613</v>
      </c>
      <c r="E40" s="34">
        <f t="shared" si="4"/>
        <v>-2073</v>
      </c>
      <c r="F40" s="35">
        <f t="shared" ref="F40:F48" si="6">(D40/C40)-1</f>
        <v>-0.17739175081293856</v>
      </c>
      <c r="H40" s="13" t="s">
        <v>35</v>
      </c>
      <c r="I40" s="42">
        <v>165556</v>
      </c>
      <c r="J40" s="43">
        <v>147167</v>
      </c>
      <c r="K40" s="34">
        <f t="shared" si="5"/>
        <v>-18389</v>
      </c>
      <c r="L40" s="35">
        <f t="shared" ref="L40:L48" si="7">(J40/I40)-1</f>
        <v>-0.11107419845852762</v>
      </c>
    </row>
    <row r="41" spans="2:12" x14ac:dyDescent="0.25">
      <c r="B41" s="14" t="s">
        <v>36</v>
      </c>
      <c r="C41" s="15">
        <v>28738</v>
      </c>
      <c r="D41" s="44">
        <v>22276</v>
      </c>
      <c r="E41" s="45">
        <f t="shared" si="4"/>
        <v>-6462</v>
      </c>
      <c r="F41" s="46">
        <f t="shared" si="6"/>
        <v>-0.22485907161249918</v>
      </c>
      <c r="H41" s="14" t="s">
        <v>36</v>
      </c>
      <c r="I41" s="15">
        <v>109923</v>
      </c>
      <c r="J41" s="44">
        <v>103542</v>
      </c>
      <c r="K41" s="45">
        <f t="shared" si="5"/>
        <v>-6381</v>
      </c>
      <c r="L41" s="46">
        <f t="shared" si="7"/>
        <v>-5.8049725717092882E-2</v>
      </c>
    </row>
    <row r="42" spans="2:12" x14ac:dyDescent="0.25">
      <c r="B42" s="13" t="s">
        <v>37</v>
      </c>
      <c r="C42" s="42">
        <v>6288</v>
      </c>
      <c r="D42" s="43">
        <v>5128</v>
      </c>
      <c r="E42" s="34">
        <f t="shared" si="4"/>
        <v>-1160</v>
      </c>
      <c r="F42" s="35">
        <f t="shared" si="6"/>
        <v>-0.18447837150127222</v>
      </c>
      <c r="H42" s="13" t="s">
        <v>37</v>
      </c>
      <c r="I42" s="42">
        <v>32499</v>
      </c>
      <c r="J42" s="43">
        <v>33109</v>
      </c>
      <c r="K42" s="34">
        <f t="shared" si="5"/>
        <v>610</v>
      </c>
      <c r="L42" s="35">
        <f t="shared" si="7"/>
        <v>1.8769808301793978E-2</v>
      </c>
    </row>
    <row r="43" spans="2:12" x14ac:dyDescent="0.25">
      <c r="B43" s="12" t="s">
        <v>38</v>
      </c>
      <c r="C43" s="5">
        <v>12748</v>
      </c>
      <c r="D43" s="41">
        <v>12392</v>
      </c>
      <c r="E43" s="31">
        <f t="shared" si="4"/>
        <v>-356</v>
      </c>
      <c r="F43" s="32">
        <f t="shared" si="6"/>
        <v>-2.7925949168497E-2</v>
      </c>
      <c r="H43" s="12" t="s">
        <v>38</v>
      </c>
      <c r="I43" s="5">
        <v>49573</v>
      </c>
      <c r="J43" s="41">
        <v>46428</v>
      </c>
      <c r="K43" s="31">
        <f t="shared" si="5"/>
        <v>-3145</v>
      </c>
      <c r="L43" s="32">
        <f t="shared" si="7"/>
        <v>-6.3441792911463901E-2</v>
      </c>
    </row>
    <row r="44" spans="2:12" x14ac:dyDescent="0.25">
      <c r="B44" s="16" t="s">
        <v>39</v>
      </c>
      <c r="C44" s="42">
        <v>61189</v>
      </c>
      <c r="D44" s="43">
        <v>37485</v>
      </c>
      <c r="E44" s="34">
        <f t="shared" si="4"/>
        <v>-23704</v>
      </c>
      <c r="F44" s="35">
        <f t="shared" si="6"/>
        <v>-0.38738989033976701</v>
      </c>
      <c r="H44" s="16" t="s">
        <v>39</v>
      </c>
      <c r="I44" s="42">
        <v>223835</v>
      </c>
      <c r="J44" s="43">
        <v>174042</v>
      </c>
      <c r="K44" s="34">
        <f t="shared" si="5"/>
        <v>-49793</v>
      </c>
      <c r="L44" s="35">
        <f t="shared" si="7"/>
        <v>-0.22245403980610723</v>
      </c>
    </row>
    <row r="45" spans="2:12" x14ac:dyDescent="0.25">
      <c r="B45" s="12" t="s">
        <v>40</v>
      </c>
      <c r="C45" s="5">
        <v>10255</v>
      </c>
      <c r="D45" s="41">
        <v>9612</v>
      </c>
      <c r="E45" s="31">
        <f t="shared" si="4"/>
        <v>-643</v>
      </c>
      <c r="F45" s="32">
        <f t="shared" si="6"/>
        <v>-6.2701121404193039E-2</v>
      </c>
      <c r="G45" s="52"/>
      <c r="H45" s="12" t="s">
        <v>40</v>
      </c>
      <c r="I45" s="5">
        <v>68628</v>
      </c>
      <c r="J45" s="41">
        <v>68180</v>
      </c>
      <c r="K45" s="31">
        <f t="shared" si="5"/>
        <v>-448</v>
      </c>
      <c r="L45" s="32">
        <f t="shared" si="7"/>
        <v>-6.5279477764177418E-3</v>
      </c>
    </row>
    <row r="46" spans="2:12" x14ac:dyDescent="0.25">
      <c r="B46" t="s">
        <v>4</v>
      </c>
      <c r="C46" s="27">
        <v>2304</v>
      </c>
      <c r="D46" s="28">
        <v>1861</v>
      </c>
      <c r="E46" s="47">
        <f t="shared" si="4"/>
        <v>-443</v>
      </c>
      <c r="F46" s="35">
        <f t="shared" si="6"/>
        <v>-0.19227430555555558</v>
      </c>
      <c r="H46" t="s">
        <v>4</v>
      </c>
      <c r="I46" s="27">
        <v>12937</v>
      </c>
      <c r="J46" s="28">
        <v>11280</v>
      </c>
      <c r="K46" s="47">
        <f t="shared" si="5"/>
        <v>-1657</v>
      </c>
      <c r="L46" s="35">
        <f t="shared" si="7"/>
        <v>-0.12808224472443375</v>
      </c>
    </row>
    <row r="47" spans="2:12" ht="15.75" thickBot="1" x14ac:dyDescent="0.3">
      <c r="B47" s="4" t="s">
        <v>31</v>
      </c>
      <c r="C47" s="22">
        <v>14445</v>
      </c>
      <c r="D47" s="23">
        <v>13090</v>
      </c>
      <c r="E47" s="31">
        <f t="shared" si="4"/>
        <v>-1355</v>
      </c>
      <c r="F47" s="32">
        <f t="shared" si="6"/>
        <v>-9.3804084458290027E-2</v>
      </c>
      <c r="H47" s="4" t="s">
        <v>31</v>
      </c>
      <c r="I47" s="22">
        <v>69707</v>
      </c>
      <c r="J47" s="23">
        <v>67288</v>
      </c>
      <c r="K47" s="31">
        <f t="shared" si="5"/>
        <v>-2419</v>
      </c>
      <c r="L47" s="32">
        <f t="shared" si="7"/>
        <v>-3.4702397176754163E-2</v>
      </c>
    </row>
    <row r="48" spans="2:12" ht="15.75" thickBot="1" x14ac:dyDescent="0.3">
      <c r="B48" s="6" t="s">
        <v>32</v>
      </c>
      <c r="C48" s="7">
        <f>SUM(C39:C47)</f>
        <v>165240</v>
      </c>
      <c r="D48" s="37">
        <f>SUM(D39:D47)</f>
        <v>126309</v>
      </c>
      <c r="E48" s="38">
        <f t="shared" si="4"/>
        <v>-38931</v>
      </c>
      <c r="F48" s="17">
        <f t="shared" si="6"/>
        <v>-0.23560275962236743</v>
      </c>
      <c r="H48" s="6" t="s">
        <v>32</v>
      </c>
      <c r="I48" s="7">
        <f>SUM(I39:I47)</f>
        <v>793499</v>
      </c>
      <c r="J48" s="37">
        <f>SUM(J39:J47)</f>
        <v>704851</v>
      </c>
      <c r="K48" s="38">
        <f>J48-I48</f>
        <v>-88648</v>
      </c>
      <c r="L48" s="17">
        <f t="shared" si="7"/>
        <v>-0.11171784715544697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50">
        <v>62836</v>
      </c>
      <c r="D50" s="50">
        <v>56969</v>
      </c>
      <c r="E50" s="50">
        <f>D50-C50</f>
        <v>-5867</v>
      </c>
      <c r="F50" s="51">
        <f>(D50/C50)-1</f>
        <v>-9.3370042650709806E-2</v>
      </c>
      <c r="H50" s="49" t="s">
        <v>44</v>
      </c>
      <c r="I50" s="50">
        <v>251665</v>
      </c>
      <c r="J50" s="50">
        <v>242323</v>
      </c>
      <c r="K50" s="50">
        <f>J50-I50</f>
        <v>-9342</v>
      </c>
      <c r="L50" s="51">
        <f>(J50/I50)-1</f>
        <v>-3.7120775634275738E-2</v>
      </c>
    </row>
    <row r="51" spans="2:12" x14ac:dyDescent="0.25">
      <c r="C51" s="48"/>
      <c r="D51" s="48"/>
      <c r="I51" s="48"/>
      <c r="J51" s="48"/>
    </row>
    <row r="52" spans="2:12" ht="41.25" customHeight="1" x14ac:dyDescent="0.25">
      <c r="B52" s="84" t="s">
        <v>46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4" spans="2:12" x14ac:dyDescent="0.25">
      <c r="B54" s="18" t="s">
        <v>41</v>
      </c>
      <c r="H54" s="18"/>
    </row>
  </sheetData>
  <mergeCells count="17"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</mergeCells>
  <conditionalFormatting sqref="E5:E3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{059A2BD3-2476-4F24-9E0F-708CDBD4764C}</x14:id>
        </ext>
      </extLst>
    </cfRule>
  </conditionalFormatting>
  <conditionalFormatting sqref="E39:E40 E42:E45 E47:E48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{2BE43A82-96CC-47B7-BB1E-EF9F07A7546C}</x14:id>
        </ext>
      </extLst>
    </cfRule>
  </conditionalFormatting>
  <conditionalFormatting sqref="E39:E47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{B527C0DC-5102-4CC6-8AF1-7A1DCD33E805}</x14:id>
        </ext>
      </extLst>
    </cfRule>
  </conditionalFormatting>
  <conditionalFormatting sqref="F39:F4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{194394C8-99FE-4752-9876-C76AC4C1D14A}</x14:id>
        </ext>
      </extLst>
    </cfRule>
  </conditionalFormatting>
  <conditionalFormatting sqref="F5:F3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{13BAF081-7DCF-419D-B28A-055527C98E43}</x14:id>
        </ext>
      </extLst>
    </cfRule>
  </conditionalFormatting>
  <conditionalFormatting sqref="E5:E34 E39:E5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{A147700B-D209-43D1-9D2C-55347D716EBE}</x14:id>
        </ext>
      </extLst>
    </cfRule>
  </conditionalFormatting>
  <conditionalFormatting sqref="F5:F34 F39:F48 F5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{D2E85A56-BFE9-4F99-B207-3CBCEF80FD97}</x14:id>
        </ext>
      </extLst>
    </cfRule>
  </conditionalFormatting>
  <conditionalFormatting sqref="K5:K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{6C0961AD-195A-42F4-9E57-5BF585677D5D}</x14:id>
        </ext>
      </extLst>
    </cfRule>
  </conditionalFormatting>
  <conditionalFormatting sqref="K39:K40 K42:K45 K47:K4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{EB5E63F5-72A9-4CBB-9204-F8537B63DBD5}</x14:id>
        </ext>
      </extLst>
    </cfRule>
  </conditionalFormatting>
  <conditionalFormatting sqref="K39:K4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{52DC18F8-68A4-4BC1-97E7-38E7990BBBC3}</x14:id>
        </ext>
      </extLst>
    </cfRule>
  </conditionalFormatting>
  <conditionalFormatting sqref="L39:L4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{A69CB42A-BBCD-4007-94ED-5E6DA2C34E8F}</x14:id>
        </ext>
      </extLst>
    </cfRule>
  </conditionalFormatting>
  <conditionalFormatting sqref="L5:L3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{BE19D51A-C83D-4E18-9CF8-27A92F2B8B9F}</x14:id>
        </ext>
      </extLst>
    </cfRule>
  </conditionalFormatting>
  <conditionalFormatting sqref="K5:K34 K39:K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{76E38CC1-0836-4D01-AB14-5E1E712795A8}</x14:id>
        </ext>
      </extLst>
    </cfRule>
  </conditionalFormatting>
  <conditionalFormatting sqref="L5:L34 L39:L48 L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{8037863F-59C5-4132-B704-D9E3FD9A497C}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C48:D48 I34:J34 I48:J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9A2BD3-2476-4F24-9E0F-708CDBD476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2BE43A82-96CC-47B7-BB1E-EF9F07A754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B527C0DC-5102-4CC6-8AF1-7A1DCD33E8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194394C8-99FE-4752-9876-C76AC4C1D1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13BAF081-7DCF-419D-B28A-055527C98E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A147700B-D209-43D1-9D2C-55347D716E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D2E85A56-BFE9-4F99-B207-3CBCEF80FD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6C0961AD-195A-42F4-9E57-5BF585677D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EB5E63F5-72A9-4CBB-9204-F8537B63DB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52DC18F8-68A4-4BC1-97E7-38E7990BBB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A69CB42A-BBCD-4007-94ED-5E6DA2C34E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BE19D51A-C83D-4E18-9CF8-27A92F2B8B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76E38CC1-0836-4D01-AB14-5E1E712795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8037863F-59C5-4132-B704-D9E3FD9A49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23" workbookViewId="0">
      <selection activeCell="I50" sqref="I50:J50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81</v>
      </c>
      <c r="C2" s="2"/>
      <c r="D2" s="2"/>
      <c r="E2" s="2"/>
      <c r="F2" s="2"/>
      <c r="H2" s="1" t="s">
        <v>82</v>
      </c>
      <c r="I2" s="2"/>
      <c r="J2" s="2"/>
      <c r="K2" s="2"/>
      <c r="L2" s="2"/>
    </row>
    <row r="3" spans="2:12" ht="15" customHeight="1" thickTop="1" x14ac:dyDescent="0.25">
      <c r="B3" s="74"/>
      <c r="C3" s="76">
        <v>2018</v>
      </c>
      <c r="D3" s="78">
        <v>2019</v>
      </c>
      <c r="E3" s="80" t="s">
        <v>42</v>
      </c>
      <c r="F3" s="81"/>
      <c r="H3" s="74"/>
      <c r="I3" s="76">
        <v>2018</v>
      </c>
      <c r="J3" s="78">
        <v>2019</v>
      </c>
      <c r="K3" s="80" t="s">
        <v>42</v>
      </c>
      <c r="L3" s="81"/>
    </row>
    <row r="4" spans="2:12" ht="15" customHeight="1" thickBot="1" x14ac:dyDescent="0.3">
      <c r="B4" s="75"/>
      <c r="C4" s="77"/>
      <c r="D4" s="79"/>
      <c r="E4" s="20" t="s">
        <v>43</v>
      </c>
      <c r="F4" s="21" t="s">
        <v>2</v>
      </c>
      <c r="H4" s="75"/>
      <c r="I4" s="77"/>
      <c r="J4" s="79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1492</v>
      </c>
      <c r="D5" s="23">
        <v>1695</v>
      </c>
      <c r="E5" s="24">
        <f>D5-C5</f>
        <v>203</v>
      </c>
      <c r="F5" s="25">
        <f>(D5/C5)-1</f>
        <v>0.136058981233244</v>
      </c>
      <c r="H5" s="3" t="s">
        <v>3</v>
      </c>
      <c r="I5" s="22">
        <v>5179</v>
      </c>
      <c r="J5" s="23">
        <v>5981</v>
      </c>
      <c r="K5" s="24">
        <f>J5-I5</f>
        <v>802</v>
      </c>
      <c r="L5" s="25">
        <f>(J5/I5)-1</f>
        <v>0.15485614983587559</v>
      </c>
    </row>
    <row r="6" spans="2:12" ht="14.25" customHeight="1" x14ac:dyDescent="0.25">
      <c r="B6" s="26" t="s">
        <v>4</v>
      </c>
      <c r="C6" s="27">
        <v>3626</v>
      </c>
      <c r="D6" s="28">
        <v>3031</v>
      </c>
      <c r="E6" s="29">
        <f>D6-C6</f>
        <v>-595</v>
      </c>
      <c r="F6" s="30">
        <f t="shared" ref="F6:F34" si="0">(D6/C6)-1</f>
        <v>-0.1640926640926641</v>
      </c>
      <c r="H6" s="26" t="s">
        <v>4</v>
      </c>
      <c r="I6" s="27">
        <v>16563</v>
      </c>
      <c r="J6" s="28">
        <v>14311</v>
      </c>
      <c r="K6" s="29">
        <f>J6-I6</f>
        <v>-2252</v>
      </c>
      <c r="L6" s="30">
        <f t="shared" ref="L6:L34" si="1">(J6/I6)-1</f>
        <v>-0.13596570669564689</v>
      </c>
    </row>
    <row r="7" spans="2:12" ht="14.25" customHeight="1" x14ac:dyDescent="0.25">
      <c r="B7" s="4" t="s">
        <v>5</v>
      </c>
      <c r="C7" s="22">
        <v>92879</v>
      </c>
      <c r="D7" s="23">
        <v>60248</v>
      </c>
      <c r="E7" s="31">
        <f t="shared" ref="E7:E33" si="2">D7-C7</f>
        <v>-32631</v>
      </c>
      <c r="F7" s="32">
        <f t="shared" si="0"/>
        <v>-0.35132807200766591</v>
      </c>
      <c r="H7" s="4" t="s">
        <v>5</v>
      </c>
      <c r="I7" s="22">
        <v>286692</v>
      </c>
      <c r="J7" s="23">
        <v>210704</v>
      </c>
      <c r="K7" s="31">
        <f t="shared" ref="K7:K33" si="3">J7-I7</f>
        <v>-75988</v>
      </c>
      <c r="L7" s="32">
        <f t="shared" si="1"/>
        <v>-0.26505099549342148</v>
      </c>
    </row>
    <row r="8" spans="2:12" ht="14.25" customHeight="1" x14ac:dyDescent="0.25">
      <c r="B8" s="33" t="s">
        <v>6</v>
      </c>
      <c r="C8" s="27">
        <v>1846</v>
      </c>
      <c r="D8" s="28">
        <v>2031</v>
      </c>
      <c r="E8" s="29">
        <f>D8-C8</f>
        <v>185</v>
      </c>
      <c r="F8" s="30">
        <f t="shared" si="0"/>
        <v>0.10021668472372691</v>
      </c>
      <c r="H8" s="33" t="s">
        <v>6</v>
      </c>
      <c r="I8" s="27">
        <v>8042</v>
      </c>
      <c r="J8" s="28">
        <v>7917</v>
      </c>
      <c r="K8" s="29">
        <f>J8-I8</f>
        <v>-125</v>
      </c>
      <c r="L8" s="30">
        <f t="shared" si="1"/>
        <v>-1.5543397164884398E-2</v>
      </c>
    </row>
    <row r="9" spans="2:12" ht="14.25" customHeight="1" x14ac:dyDescent="0.25">
      <c r="B9" s="4" t="s">
        <v>7</v>
      </c>
      <c r="C9" s="22">
        <v>12846</v>
      </c>
      <c r="D9" s="23">
        <v>10134</v>
      </c>
      <c r="E9" s="31">
        <f>D9-C9</f>
        <v>-2712</v>
      </c>
      <c r="F9" s="32">
        <f t="shared" si="0"/>
        <v>-0.21111630079402144</v>
      </c>
      <c r="H9" s="4" t="s">
        <v>7</v>
      </c>
      <c r="I9" s="22">
        <v>166312</v>
      </c>
      <c r="J9" s="23">
        <v>146619</v>
      </c>
      <c r="K9" s="31">
        <f t="shared" si="3"/>
        <v>-19693</v>
      </c>
      <c r="L9" s="32">
        <f t="shared" si="1"/>
        <v>-0.11840997642984274</v>
      </c>
    </row>
    <row r="10" spans="2:12" ht="14.25" customHeight="1" x14ac:dyDescent="0.25">
      <c r="B10" s="16" t="s">
        <v>8</v>
      </c>
      <c r="C10" s="27">
        <v>4134</v>
      </c>
      <c r="D10" s="28">
        <v>4366</v>
      </c>
      <c r="E10" s="34">
        <f t="shared" si="2"/>
        <v>232</v>
      </c>
      <c r="F10" s="35">
        <f t="shared" si="0"/>
        <v>5.6119980648282608E-2</v>
      </c>
      <c r="H10" s="16" t="s">
        <v>8</v>
      </c>
      <c r="I10" s="27">
        <v>23064</v>
      </c>
      <c r="J10" s="28">
        <v>22000</v>
      </c>
      <c r="K10" s="34">
        <f t="shared" si="3"/>
        <v>-1064</v>
      </c>
      <c r="L10" s="35">
        <f t="shared" si="1"/>
        <v>-4.613250086715226E-2</v>
      </c>
    </row>
    <row r="11" spans="2:12" ht="14.25" customHeight="1" x14ac:dyDescent="0.25">
      <c r="B11" s="3" t="s">
        <v>9</v>
      </c>
      <c r="C11" s="22">
        <v>3140</v>
      </c>
      <c r="D11" s="23">
        <v>3310</v>
      </c>
      <c r="E11" s="24">
        <f>D11-C11</f>
        <v>170</v>
      </c>
      <c r="F11" s="25">
        <f t="shared" si="0"/>
        <v>5.4140127388535131E-2</v>
      </c>
      <c r="H11" s="3" t="s">
        <v>9</v>
      </c>
      <c r="I11" s="22">
        <v>14245</v>
      </c>
      <c r="J11" s="23">
        <v>13225</v>
      </c>
      <c r="K11" s="24">
        <f>J11-I11</f>
        <v>-1020</v>
      </c>
      <c r="L11" s="25">
        <f t="shared" si="1"/>
        <v>-7.1604071604071562E-2</v>
      </c>
    </row>
    <row r="12" spans="2:12" ht="14.25" customHeight="1" x14ac:dyDescent="0.25">
      <c r="B12" s="16" t="s">
        <v>10</v>
      </c>
      <c r="C12" s="27">
        <v>2641</v>
      </c>
      <c r="D12" s="28">
        <v>2681</v>
      </c>
      <c r="E12" s="34">
        <f t="shared" si="2"/>
        <v>40</v>
      </c>
      <c r="F12" s="35">
        <f t="shared" si="0"/>
        <v>1.5145778114350694E-2</v>
      </c>
      <c r="H12" s="16" t="s">
        <v>10</v>
      </c>
      <c r="I12" s="27">
        <v>10720</v>
      </c>
      <c r="J12" s="28">
        <v>10314</v>
      </c>
      <c r="K12" s="34">
        <f t="shared" si="3"/>
        <v>-406</v>
      </c>
      <c r="L12" s="35">
        <f t="shared" si="1"/>
        <v>-3.787313432835826E-2</v>
      </c>
    </row>
    <row r="13" spans="2:12" ht="14.25" customHeight="1" x14ac:dyDescent="0.25">
      <c r="B13" s="4" t="s">
        <v>11</v>
      </c>
      <c r="C13" s="22">
        <v>9907</v>
      </c>
      <c r="D13" s="23">
        <v>8546</v>
      </c>
      <c r="E13" s="31">
        <f t="shared" si="2"/>
        <v>-1361</v>
      </c>
      <c r="F13" s="32">
        <f t="shared" si="0"/>
        <v>-0.13737761178964369</v>
      </c>
      <c r="H13" s="4" t="s">
        <v>11</v>
      </c>
      <c r="I13" s="22">
        <v>44558</v>
      </c>
      <c r="J13" s="23">
        <v>39084</v>
      </c>
      <c r="K13" s="31">
        <f t="shared" si="3"/>
        <v>-5474</v>
      </c>
      <c r="L13" s="32">
        <f t="shared" si="1"/>
        <v>-0.12285111540015259</v>
      </c>
    </row>
    <row r="14" spans="2:12" ht="14.25" customHeight="1" x14ac:dyDescent="0.25">
      <c r="B14" s="16" t="s">
        <v>12</v>
      </c>
      <c r="C14" s="27">
        <v>4084</v>
      </c>
      <c r="D14" s="28">
        <v>4048</v>
      </c>
      <c r="E14" s="34">
        <f t="shared" si="2"/>
        <v>-36</v>
      </c>
      <c r="F14" s="35">
        <f t="shared" si="0"/>
        <v>-8.8148873653280946E-3</v>
      </c>
      <c r="H14" s="16" t="s">
        <v>12</v>
      </c>
      <c r="I14" s="27">
        <v>20478</v>
      </c>
      <c r="J14" s="28">
        <v>18701</v>
      </c>
      <c r="K14" s="34">
        <f t="shared" si="3"/>
        <v>-1777</v>
      </c>
      <c r="L14" s="35">
        <f t="shared" si="1"/>
        <v>-8.6776052348862209E-2</v>
      </c>
    </row>
    <row r="15" spans="2:12" ht="14.25" customHeight="1" x14ac:dyDescent="0.25">
      <c r="B15" s="3" t="s">
        <v>13</v>
      </c>
      <c r="C15" s="22">
        <v>1184</v>
      </c>
      <c r="D15" s="23">
        <v>1227</v>
      </c>
      <c r="E15" s="31">
        <f t="shared" si="2"/>
        <v>43</v>
      </c>
      <c r="F15" s="32">
        <f t="shared" si="0"/>
        <v>3.6317567567567544E-2</v>
      </c>
      <c r="H15" s="3" t="s">
        <v>13</v>
      </c>
      <c r="I15" s="22">
        <v>7133</v>
      </c>
      <c r="J15" s="23">
        <v>6712</v>
      </c>
      <c r="K15" s="31">
        <f t="shared" si="3"/>
        <v>-421</v>
      </c>
      <c r="L15" s="32">
        <f t="shared" si="1"/>
        <v>-5.9021449600448639E-2</v>
      </c>
    </row>
    <row r="16" spans="2:12" ht="14.25" customHeight="1" x14ac:dyDescent="0.25">
      <c r="B16" s="26" t="s">
        <v>14</v>
      </c>
      <c r="C16" s="27">
        <v>2246</v>
      </c>
      <c r="D16" s="28">
        <v>2554</v>
      </c>
      <c r="E16" s="34">
        <f t="shared" si="2"/>
        <v>308</v>
      </c>
      <c r="F16" s="35">
        <f t="shared" si="0"/>
        <v>0.13713268032056991</v>
      </c>
      <c r="H16" s="26" t="s">
        <v>14</v>
      </c>
      <c r="I16" s="27">
        <v>8626</v>
      </c>
      <c r="J16" s="28">
        <v>8786</v>
      </c>
      <c r="K16" s="34">
        <f t="shared" si="3"/>
        <v>160</v>
      </c>
      <c r="L16" s="35">
        <f t="shared" si="1"/>
        <v>1.8548574078367741E-2</v>
      </c>
    </row>
    <row r="17" spans="2:12" ht="14.25" customHeight="1" x14ac:dyDescent="0.25">
      <c r="B17" s="3" t="s">
        <v>15</v>
      </c>
      <c r="C17" s="22">
        <v>1350</v>
      </c>
      <c r="D17" s="23">
        <v>808</v>
      </c>
      <c r="E17" s="31">
        <f t="shared" si="2"/>
        <v>-542</v>
      </c>
      <c r="F17" s="32">
        <f t="shared" si="0"/>
        <v>-0.40148148148148144</v>
      </c>
      <c r="H17" s="3" t="s">
        <v>15</v>
      </c>
      <c r="I17" s="22">
        <v>13440</v>
      </c>
      <c r="J17" s="23">
        <v>11490</v>
      </c>
      <c r="K17" s="31">
        <f t="shared" si="3"/>
        <v>-1950</v>
      </c>
      <c r="L17" s="32">
        <f t="shared" si="1"/>
        <v>-0.1450892857142857</v>
      </c>
    </row>
    <row r="18" spans="2:12" ht="14.25" customHeight="1" x14ac:dyDescent="0.25">
      <c r="B18" s="26" t="s">
        <v>16</v>
      </c>
      <c r="C18" s="27">
        <v>829</v>
      </c>
      <c r="D18" s="28">
        <v>604</v>
      </c>
      <c r="E18" s="34">
        <f t="shared" si="2"/>
        <v>-225</v>
      </c>
      <c r="F18" s="35">
        <f t="shared" si="0"/>
        <v>-0.2714113389626055</v>
      </c>
      <c r="H18" s="26" t="s">
        <v>16</v>
      </c>
      <c r="I18" s="27">
        <v>2126</v>
      </c>
      <c r="J18" s="28">
        <v>1307</v>
      </c>
      <c r="K18" s="34">
        <f t="shared" si="3"/>
        <v>-819</v>
      </c>
      <c r="L18" s="35">
        <f t="shared" si="1"/>
        <v>-0.38523047977422387</v>
      </c>
    </row>
    <row r="19" spans="2:12" ht="14.25" customHeight="1" x14ac:dyDescent="0.25">
      <c r="B19" s="4" t="s">
        <v>17</v>
      </c>
      <c r="C19" s="22">
        <v>3641</v>
      </c>
      <c r="D19" s="23">
        <v>3111</v>
      </c>
      <c r="E19" s="31">
        <f t="shared" si="2"/>
        <v>-530</v>
      </c>
      <c r="F19" s="32">
        <f t="shared" si="0"/>
        <v>-0.14556440538313653</v>
      </c>
      <c r="H19" s="4" t="s">
        <v>17</v>
      </c>
      <c r="I19" s="22">
        <v>16988</v>
      </c>
      <c r="J19" s="23">
        <v>19120</v>
      </c>
      <c r="K19" s="31">
        <f t="shared" si="3"/>
        <v>2132</v>
      </c>
      <c r="L19" s="32">
        <f t="shared" si="1"/>
        <v>0.12550035319048747</v>
      </c>
    </row>
    <row r="20" spans="2:12" ht="14.25" customHeight="1" x14ac:dyDescent="0.25">
      <c r="B20" s="16" t="s">
        <v>18</v>
      </c>
      <c r="C20" s="27">
        <v>878</v>
      </c>
      <c r="D20" s="28">
        <v>692</v>
      </c>
      <c r="E20" s="34">
        <f t="shared" si="2"/>
        <v>-186</v>
      </c>
      <c r="F20" s="35">
        <f t="shared" si="0"/>
        <v>-0.21184510250569477</v>
      </c>
      <c r="H20" s="16" t="s">
        <v>18</v>
      </c>
      <c r="I20" s="27">
        <v>9027</v>
      </c>
      <c r="J20" s="28">
        <v>8021</v>
      </c>
      <c r="K20" s="34">
        <f t="shared" si="3"/>
        <v>-1006</v>
      </c>
      <c r="L20" s="35">
        <f t="shared" si="1"/>
        <v>-0.11144344743547141</v>
      </c>
    </row>
    <row r="21" spans="2:12" ht="14.25" customHeight="1" x14ac:dyDescent="0.25">
      <c r="B21" s="4" t="s">
        <v>19</v>
      </c>
      <c r="C21" s="22">
        <v>11446</v>
      </c>
      <c r="D21" s="23">
        <v>8337</v>
      </c>
      <c r="E21" s="31">
        <f t="shared" si="2"/>
        <v>-3109</v>
      </c>
      <c r="F21" s="32">
        <f t="shared" si="0"/>
        <v>-0.2716232745063778</v>
      </c>
      <c r="H21" s="4" t="s">
        <v>19</v>
      </c>
      <c r="I21" s="22">
        <v>41468</v>
      </c>
      <c r="J21" s="23">
        <v>31923</v>
      </c>
      <c r="K21" s="31">
        <f t="shared" si="3"/>
        <v>-9545</v>
      </c>
      <c r="L21" s="32">
        <f t="shared" si="1"/>
        <v>-0.23017748625446122</v>
      </c>
    </row>
    <row r="22" spans="2:12" ht="14.25" customHeight="1" x14ac:dyDescent="0.25">
      <c r="B22" s="16" t="s">
        <v>20</v>
      </c>
      <c r="C22" s="27">
        <v>8465</v>
      </c>
      <c r="D22" s="28">
        <v>9557</v>
      </c>
      <c r="E22" s="34">
        <f>D22-C22</f>
        <v>1092</v>
      </c>
      <c r="F22" s="35">
        <f t="shared" si="0"/>
        <v>0.12900177200236262</v>
      </c>
      <c r="H22" s="16" t="s">
        <v>20</v>
      </c>
      <c r="I22" s="27">
        <v>34096</v>
      </c>
      <c r="J22" s="28">
        <v>38430</v>
      </c>
      <c r="K22" s="34">
        <f>J22-I22</f>
        <v>4334</v>
      </c>
      <c r="L22" s="35">
        <f t="shared" si="1"/>
        <v>0.12711168465509148</v>
      </c>
    </row>
    <row r="23" spans="2:12" ht="14.25" customHeight="1" x14ac:dyDescent="0.25">
      <c r="B23" s="4" t="s">
        <v>21</v>
      </c>
      <c r="C23" s="22">
        <v>4279</v>
      </c>
      <c r="D23" s="23">
        <v>4799</v>
      </c>
      <c r="E23" s="31">
        <f>D23-C23</f>
        <v>520</v>
      </c>
      <c r="F23" s="32">
        <f t="shared" si="0"/>
        <v>0.12152372049544291</v>
      </c>
      <c r="H23" s="4" t="s">
        <v>21</v>
      </c>
      <c r="I23" s="22">
        <v>21086</v>
      </c>
      <c r="J23" s="23">
        <v>19815</v>
      </c>
      <c r="K23" s="31">
        <f>J23-I23</f>
        <v>-1271</v>
      </c>
      <c r="L23" s="32">
        <f t="shared" si="1"/>
        <v>-6.0276961016788366E-2</v>
      </c>
    </row>
    <row r="24" spans="2:12" ht="14.25" customHeight="1" x14ac:dyDescent="0.25">
      <c r="B24" s="16" t="s">
        <v>22</v>
      </c>
      <c r="C24" s="27">
        <v>9480</v>
      </c>
      <c r="D24" s="28">
        <v>9432</v>
      </c>
      <c r="E24" s="34">
        <f t="shared" si="2"/>
        <v>-48</v>
      </c>
      <c r="F24" s="35">
        <f t="shared" si="0"/>
        <v>-5.0632911392405333E-3</v>
      </c>
      <c r="H24" s="16" t="s">
        <v>22</v>
      </c>
      <c r="I24" s="27">
        <v>43902</v>
      </c>
      <c r="J24" s="28">
        <v>42122</v>
      </c>
      <c r="K24" s="34">
        <f t="shared" si="3"/>
        <v>-1780</v>
      </c>
      <c r="L24" s="35">
        <f t="shared" si="1"/>
        <v>-4.054484989294338E-2</v>
      </c>
    </row>
    <row r="25" spans="2:12" ht="14.25" customHeight="1" x14ac:dyDescent="0.25">
      <c r="B25" s="4" t="s">
        <v>23</v>
      </c>
      <c r="C25" s="22">
        <v>1612</v>
      </c>
      <c r="D25" s="23">
        <v>2289</v>
      </c>
      <c r="E25" s="31">
        <f t="shared" si="2"/>
        <v>677</v>
      </c>
      <c r="F25" s="32">
        <f t="shared" si="0"/>
        <v>0.41997518610421847</v>
      </c>
      <c r="H25" s="4" t="s">
        <v>23</v>
      </c>
      <c r="I25" s="22">
        <v>5658</v>
      </c>
      <c r="J25" s="23">
        <v>6112</v>
      </c>
      <c r="K25" s="31">
        <f t="shared" si="3"/>
        <v>454</v>
      </c>
      <c r="L25" s="32">
        <f t="shared" si="1"/>
        <v>8.0240367621067454E-2</v>
      </c>
    </row>
    <row r="26" spans="2:12" ht="14.25" customHeight="1" x14ac:dyDescent="0.25">
      <c r="B26" s="26" t="s">
        <v>24</v>
      </c>
      <c r="C26" s="27">
        <v>1268</v>
      </c>
      <c r="D26" s="28">
        <v>1210</v>
      </c>
      <c r="E26" s="34">
        <f>D26-C26</f>
        <v>-58</v>
      </c>
      <c r="F26" s="35">
        <f t="shared" si="0"/>
        <v>-4.5741324921135695E-2</v>
      </c>
      <c r="H26" s="26" t="s">
        <v>24</v>
      </c>
      <c r="I26" s="27">
        <v>4953</v>
      </c>
      <c r="J26" s="28">
        <v>5213</v>
      </c>
      <c r="K26" s="34">
        <f>J26-I26</f>
        <v>260</v>
      </c>
      <c r="L26" s="35">
        <f t="shared" si="1"/>
        <v>5.2493438320210029E-2</v>
      </c>
    </row>
    <row r="27" spans="2:12" ht="14.25" customHeight="1" x14ac:dyDescent="0.25">
      <c r="B27" s="4" t="s">
        <v>25</v>
      </c>
      <c r="C27" s="22">
        <v>4601</v>
      </c>
      <c r="D27" s="23">
        <v>4239</v>
      </c>
      <c r="E27" s="31">
        <f t="shared" si="2"/>
        <v>-362</v>
      </c>
      <c r="F27" s="32">
        <f t="shared" si="0"/>
        <v>-7.8678548141708271E-2</v>
      </c>
      <c r="H27" s="4" t="s">
        <v>25</v>
      </c>
      <c r="I27" s="22">
        <v>23753</v>
      </c>
      <c r="J27" s="23">
        <v>21339</v>
      </c>
      <c r="K27" s="31">
        <f t="shared" si="3"/>
        <v>-2414</v>
      </c>
      <c r="L27" s="32">
        <f t="shared" si="1"/>
        <v>-0.1016292678819517</v>
      </c>
    </row>
    <row r="28" spans="2:12" ht="14.25" customHeight="1" x14ac:dyDescent="0.25">
      <c r="B28" s="26" t="s">
        <v>26</v>
      </c>
      <c r="C28" s="27">
        <v>1131</v>
      </c>
      <c r="D28" s="28">
        <v>987</v>
      </c>
      <c r="E28" s="34">
        <f>D28-C28</f>
        <v>-144</v>
      </c>
      <c r="F28" s="35">
        <f t="shared" si="0"/>
        <v>-0.12732095490716178</v>
      </c>
      <c r="H28" s="26" t="s">
        <v>26</v>
      </c>
      <c r="I28" s="27">
        <v>7406</v>
      </c>
      <c r="J28" s="28">
        <v>6784</v>
      </c>
      <c r="K28" s="34">
        <f>J28-I28</f>
        <v>-622</v>
      </c>
      <c r="L28" s="35">
        <f t="shared" si="1"/>
        <v>-8.3985957331893069E-2</v>
      </c>
    </row>
    <row r="29" spans="2:12" ht="14.25" customHeight="1" x14ac:dyDescent="0.25">
      <c r="B29" s="4" t="s">
        <v>27</v>
      </c>
      <c r="C29" s="22">
        <v>2986</v>
      </c>
      <c r="D29" s="23">
        <v>2842</v>
      </c>
      <c r="E29" s="31">
        <f t="shared" si="2"/>
        <v>-144</v>
      </c>
      <c r="F29" s="32">
        <f t="shared" si="0"/>
        <v>-4.8225050234427358E-2</v>
      </c>
      <c r="H29" s="4" t="s">
        <v>27</v>
      </c>
      <c r="I29" s="22">
        <v>9821</v>
      </c>
      <c r="J29" s="23">
        <v>10073</v>
      </c>
      <c r="K29" s="31">
        <f t="shared" si="3"/>
        <v>252</v>
      </c>
      <c r="L29" s="32">
        <f t="shared" si="1"/>
        <v>2.5659301496792519E-2</v>
      </c>
    </row>
    <row r="30" spans="2:12" ht="14.25" customHeight="1" x14ac:dyDescent="0.25">
      <c r="B30" s="16" t="s">
        <v>28</v>
      </c>
      <c r="C30" s="27">
        <v>5535</v>
      </c>
      <c r="D30" s="28">
        <v>5623</v>
      </c>
      <c r="E30" s="34">
        <f t="shared" si="2"/>
        <v>88</v>
      </c>
      <c r="F30" s="35">
        <f t="shared" si="0"/>
        <v>1.5898825654923288E-2</v>
      </c>
      <c r="H30" s="16" t="s">
        <v>28</v>
      </c>
      <c r="I30" s="27">
        <v>22560</v>
      </c>
      <c r="J30" s="28">
        <v>19155</v>
      </c>
      <c r="K30" s="34">
        <f t="shared" si="3"/>
        <v>-3405</v>
      </c>
      <c r="L30" s="35">
        <f t="shared" si="1"/>
        <v>-0.15093085106382975</v>
      </c>
    </row>
    <row r="31" spans="2:12" ht="14.25" customHeight="1" x14ac:dyDescent="0.25">
      <c r="B31" s="3" t="s">
        <v>29</v>
      </c>
      <c r="C31" s="22">
        <v>2780</v>
      </c>
      <c r="D31" s="23">
        <v>2306</v>
      </c>
      <c r="E31" s="31">
        <f>D31-C31</f>
        <v>-474</v>
      </c>
      <c r="F31" s="32">
        <f t="shared" si="0"/>
        <v>-0.17050359712230212</v>
      </c>
      <c r="H31" s="3" t="s">
        <v>29</v>
      </c>
      <c r="I31" s="22">
        <v>14042</v>
      </c>
      <c r="J31" s="23">
        <v>12064</v>
      </c>
      <c r="K31" s="31">
        <f>J31-I31</f>
        <v>-1978</v>
      </c>
      <c r="L31" s="32">
        <f t="shared" si="1"/>
        <v>-0.1408631249109813</v>
      </c>
    </row>
    <row r="32" spans="2:12" ht="14.25" customHeight="1" x14ac:dyDescent="0.25">
      <c r="B32" s="16" t="s">
        <v>30</v>
      </c>
      <c r="C32" s="27">
        <v>16363</v>
      </c>
      <c r="D32" s="55">
        <v>16918</v>
      </c>
      <c r="E32" s="53">
        <f t="shared" si="2"/>
        <v>555</v>
      </c>
      <c r="F32" s="35">
        <f t="shared" si="0"/>
        <v>3.391798569944382E-2</v>
      </c>
      <c r="H32" s="16" t="s">
        <v>30</v>
      </c>
      <c r="I32" s="27">
        <v>58523</v>
      </c>
      <c r="J32" s="55">
        <v>57866</v>
      </c>
      <c r="K32" s="53">
        <f t="shared" si="3"/>
        <v>-657</v>
      </c>
      <c r="L32" s="35">
        <f t="shared" si="1"/>
        <v>-1.1226355449994063E-2</v>
      </c>
    </row>
    <row r="33" spans="2:12" ht="14.25" customHeight="1" thickBot="1" x14ac:dyDescent="0.3">
      <c r="B33" s="4" t="s">
        <v>31</v>
      </c>
      <c r="C33" s="22">
        <v>17205</v>
      </c>
      <c r="D33" s="23">
        <v>17287</v>
      </c>
      <c r="E33" s="31">
        <f t="shared" si="2"/>
        <v>82</v>
      </c>
      <c r="F33" s="32">
        <f t="shared" si="0"/>
        <v>4.7660563789595489E-3</v>
      </c>
      <c r="H33" s="4" t="s">
        <v>31</v>
      </c>
      <c r="I33" s="22">
        <v>86912</v>
      </c>
      <c r="J33" s="23">
        <v>84575</v>
      </c>
      <c r="K33" s="31">
        <f t="shared" si="3"/>
        <v>-2337</v>
      </c>
      <c r="L33" s="32">
        <f t="shared" si="1"/>
        <v>-2.6889267304860076E-2</v>
      </c>
    </row>
    <row r="34" spans="2:12" ht="15" customHeight="1" thickBot="1" x14ac:dyDescent="0.3">
      <c r="B34" s="6" t="s">
        <v>32</v>
      </c>
      <c r="C34" s="7">
        <f>SUM(C5:C33)</f>
        <v>233874</v>
      </c>
      <c r="D34" s="37">
        <f>SUM(D5:D33)</f>
        <v>194912</v>
      </c>
      <c r="E34" s="38">
        <f>SUM(E5:E33)</f>
        <v>-38962</v>
      </c>
      <c r="F34" s="17">
        <f t="shared" si="0"/>
        <v>-0.16659397795394104</v>
      </c>
      <c r="H34" s="6" t="s">
        <v>32</v>
      </c>
      <c r="I34" s="7">
        <f>SUM(I5:I33)</f>
        <v>1027373</v>
      </c>
      <c r="J34" s="37">
        <f>SUM(J5:J33)</f>
        <v>899763</v>
      </c>
      <c r="K34" s="38">
        <f>SUM(K5:K33)</f>
        <v>-127610</v>
      </c>
      <c r="L34" s="17">
        <f t="shared" si="1"/>
        <v>-0.12420999967879243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79</v>
      </c>
      <c r="C36" s="2"/>
      <c r="D36" s="2"/>
      <c r="E36" s="2"/>
      <c r="F36" s="2"/>
      <c r="H36" s="11" t="s">
        <v>80</v>
      </c>
      <c r="I36" s="2"/>
      <c r="J36" s="2"/>
      <c r="K36" s="2"/>
      <c r="L36" s="2"/>
    </row>
    <row r="37" spans="2:12" ht="16.5" customHeight="1" thickTop="1" x14ac:dyDescent="0.25">
      <c r="B37" s="74"/>
      <c r="C37" s="76">
        <v>2018</v>
      </c>
      <c r="D37" s="78">
        <v>2019</v>
      </c>
      <c r="E37" s="82" t="s">
        <v>42</v>
      </c>
      <c r="F37" s="83"/>
      <c r="G37" s="1"/>
      <c r="H37" s="74"/>
      <c r="I37" s="76">
        <v>2018</v>
      </c>
      <c r="J37" s="78">
        <v>2019</v>
      </c>
      <c r="K37" s="82" t="s">
        <v>42</v>
      </c>
      <c r="L37" s="83"/>
    </row>
    <row r="38" spans="2:12" ht="15.75" thickBot="1" x14ac:dyDescent="0.3">
      <c r="B38" s="75"/>
      <c r="C38" s="77"/>
      <c r="D38" s="79"/>
      <c r="E38" s="39" t="s">
        <v>43</v>
      </c>
      <c r="F38" s="40" t="s">
        <v>2</v>
      </c>
      <c r="G38" s="1"/>
      <c r="H38" s="75"/>
      <c r="I38" s="77"/>
      <c r="J38" s="79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16589</v>
      </c>
      <c r="D39" s="41">
        <v>17469</v>
      </c>
      <c r="E39" s="31">
        <f t="shared" ref="E39:E48" si="4">D39-C39</f>
        <v>880</v>
      </c>
      <c r="F39" s="32">
        <f>(D39/C39)-1</f>
        <v>5.3047199951775204E-2</v>
      </c>
      <c r="H39" s="12" t="s">
        <v>34</v>
      </c>
      <c r="I39" s="5">
        <v>77430</v>
      </c>
      <c r="J39" s="41">
        <v>71284</v>
      </c>
      <c r="K39" s="31">
        <f t="shared" ref="K39:K47" si="5">J39-I39</f>
        <v>-6146</v>
      </c>
      <c r="L39" s="32">
        <f>(J39/I39)-1</f>
        <v>-7.9374919281932077E-2</v>
      </c>
    </row>
    <row r="40" spans="2:12" x14ac:dyDescent="0.25">
      <c r="B40" s="13" t="s">
        <v>35</v>
      </c>
      <c r="C40" s="42">
        <v>14196</v>
      </c>
      <c r="D40" s="43">
        <v>10942</v>
      </c>
      <c r="E40" s="34">
        <f t="shared" si="4"/>
        <v>-3254</v>
      </c>
      <c r="F40" s="35">
        <f t="shared" ref="F40:F48" si="6">(D40/C40)-1</f>
        <v>-0.22921949845026768</v>
      </c>
      <c r="H40" s="13" t="s">
        <v>35</v>
      </c>
      <c r="I40" s="42">
        <v>179752</v>
      </c>
      <c r="J40" s="43">
        <v>158109</v>
      </c>
      <c r="K40" s="34">
        <f t="shared" si="5"/>
        <v>-21643</v>
      </c>
      <c r="L40" s="35">
        <f t="shared" ref="L40:L48" si="7">(J40/I40)-1</f>
        <v>-0.12040477991899956</v>
      </c>
    </row>
    <row r="41" spans="2:12" x14ac:dyDescent="0.25">
      <c r="B41" s="14" t="s">
        <v>36</v>
      </c>
      <c r="C41" s="15">
        <v>36678</v>
      </c>
      <c r="D41" s="44">
        <v>36080</v>
      </c>
      <c r="E41" s="45">
        <f t="shared" si="4"/>
        <v>-598</v>
      </c>
      <c r="F41" s="46">
        <f t="shared" si="6"/>
        <v>-1.6304051474998582E-2</v>
      </c>
      <c r="H41" s="14" t="s">
        <v>36</v>
      </c>
      <c r="I41" s="15">
        <v>146601</v>
      </c>
      <c r="J41" s="44">
        <v>139622</v>
      </c>
      <c r="K41" s="45">
        <f t="shared" si="5"/>
        <v>-6979</v>
      </c>
      <c r="L41" s="46">
        <f t="shared" si="7"/>
        <v>-4.7605405147304602E-2</v>
      </c>
    </row>
    <row r="42" spans="2:12" x14ac:dyDescent="0.25">
      <c r="B42" s="13" t="s">
        <v>37</v>
      </c>
      <c r="C42" s="42">
        <v>8242</v>
      </c>
      <c r="D42" s="43">
        <v>7350</v>
      </c>
      <c r="E42" s="34">
        <f t="shared" si="4"/>
        <v>-892</v>
      </c>
      <c r="F42" s="35">
        <f t="shared" si="6"/>
        <v>-0.10822615869934482</v>
      </c>
      <c r="H42" s="13" t="s">
        <v>37</v>
      </c>
      <c r="I42" s="42">
        <v>40741</v>
      </c>
      <c r="J42" s="43">
        <v>40459</v>
      </c>
      <c r="K42" s="34">
        <f t="shared" si="5"/>
        <v>-282</v>
      </c>
      <c r="L42" s="35">
        <f t="shared" si="7"/>
        <v>-6.9217741341646155E-3</v>
      </c>
    </row>
    <row r="43" spans="2:12" x14ac:dyDescent="0.25">
      <c r="B43" s="12" t="s">
        <v>38</v>
      </c>
      <c r="C43" s="5">
        <v>14232</v>
      </c>
      <c r="D43" s="41">
        <v>15031</v>
      </c>
      <c r="E43" s="31">
        <f t="shared" si="4"/>
        <v>799</v>
      </c>
      <c r="F43" s="32">
        <f t="shared" si="6"/>
        <v>5.6141090500281043E-2</v>
      </c>
      <c r="H43" s="12" t="s">
        <v>38</v>
      </c>
      <c r="I43" s="5">
        <v>63805</v>
      </c>
      <c r="J43" s="41">
        <v>61459</v>
      </c>
      <c r="K43" s="31">
        <f t="shared" si="5"/>
        <v>-2346</v>
      </c>
      <c r="L43" s="32">
        <f t="shared" si="7"/>
        <v>-3.6768278348091821E-2</v>
      </c>
    </row>
    <row r="44" spans="2:12" x14ac:dyDescent="0.25">
      <c r="B44" s="16" t="s">
        <v>39</v>
      </c>
      <c r="C44" s="42">
        <v>104325</v>
      </c>
      <c r="D44" s="43">
        <v>68585</v>
      </c>
      <c r="E44" s="34">
        <f t="shared" si="4"/>
        <v>-35740</v>
      </c>
      <c r="F44" s="35">
        <f t="shared" si="6"/>
        <v>-0.34258327342439487</v>
      </c>
      <c r="H44" s="16" t="s">
        <v>39</v>
      </c>
      <c r="I44" s="42">
        <v>328160</v>
      </c>
      <c r="J44" s="43">
        <v>242627</v>
      </c>
      <c r="K44" s="34">
        <f t="shared" si="5"/>
        <v>-85533</v>
      </c>
      <c r="L44" s="35">
        <f t="shared" si="7"/>
        <v>-0.26064419795221838</v>
      </c>
    </row>
    <row r="45" spans="2:12" x14ac:dyDescent="0.25">
      <c r="B45" s="12" t="s">
        <v>40</v>
      </c>
      <c r="C45" s="5">
        <v>18781</v>
      </c>
      <c r="D45" s="41">
        <v>19137</v>
      </c>
      <c r="E45" s="31">
        <f t="shared" si="4"/>
        <v>356</v>
      </c>
      <c r="F45" s="32">
        <f t="shared" si="6"/>
        <v>1.8955327192375249E-2</v>
      </c>
      <c r="G45" s="52"/>
      <c r="H45" s="12" t="s">
        <v>40</v>
      </c>
      <c r="I45" s="5">
        <v>87409</v>
      </c>
      <c r="J45" s="41">
        <v>87317</v>
      </c>
      <c r="K45" s="31">
        <f t="shared" si="5"/>
        <v>-92</v>
      </c>
      <c r="L45" s="32">
        <f t="shared" si="7"/>
        <v>-1.0525231955519354E-3</v>
      </c>
    </row>
    <row r="46" spans="2:12" x14ac:dyDescent="0.25">
      <c r="B46" t="s">
        <v>4</v>
      </c>
      <c r="C46" s="27">
        <v>3626</v>
      </c>
      <c r="D46" s="28">
        <v>3031</v>
      </c>
      <c r="E46" s="47">
        <f t="shared" si="4"/>
        <v>-595</v>
      </c>
      <c r="F46" s="35">
        <f t="shared" si="6"/>
        <v>-0.1640926640926641</v>
      </c>
      <c r="H46" t="s">
        <v>4</v>
      </c>
      <c r="I46" s="27">
        <v>16563</v>
      </c>
      <c r="J46" s="28">
        <v>14311</v>
      </c>
      <c r="K46" s="47">
        <f t="shared" si="5"/>
        <v>-2252</v>
      </c>
      <c r="L46" s="35">
        <f t="shared" si="7"/>
        <v>-0.13596570669564689</v>
      </c>
    </row>
    <row r="47" spans="2:12" ht="15.75" thickBot="1" x14ac:dyDescent="0.3">
      <c r="B47" s="4" t="s">
        <v>31</v>
      </c>
      <c r="C47" s="22">
        <v>17205</v>
      </c>
      <c r="D47" s="23">
        <v>17287</v>
      </c>
      <c r="E47" s="31">
        <f t="shared" si="4"/>
        <v>82</v>
      </c>
      <c r="F47" s="32">
        <f t="shared" si="6"/>
        <v>4.7660563789595489E-3</v>
      </c>
      <c r="H47" s="4" t="s">
        <v>31</v>
      </c>
      <c r="I47" s="22">
        <v>86912</v>
      </c>
      <c r="J47" s="23">
        <v>84575</v>
      </c>
      <c r="K47" s="31">
        <f t="shared" si="5"/>
        <v>-2337</v>
      </c>
      <c r="L47" s="32">
        <f t="shared" si="7"/>
        <v>-2.6889267304860076E-2</v>
      </c>
    </row>
    <row r="48" spans="2:12" ht="15.75" thickBot="1" x14ac:dyDescent="0.3">
      <c r="B48" s="6" t="s">
        <v>32</v>
      </c>
      <c r="C48" s="7">
        <f>SUM(C39:C47)</f>
        <v>233874</v>
      </c>
      <c r="D48" s="37">
        <f>SUM(D39:D47)</f>
        <v>194912</v>
      </c>
      <c r="E48" s="38">
        <f t="shared" si="4"/>
        <v>-38962</v>
      </c>
      <c r="F48" s="17">
        <f t="shared" si="6"/>
        <v>-0.16659397795394104</v>
      </c>
      <c r="H48" s="6" t="s">
        <v>32</v>
      </c>
      <c r="I48" s="7">
        <f>SUM(I39:I47)</f>
        <v>1027373</v>
      </c>
      <c r="J48" s="37">
        <f>SUM(J39:J47)</f>
        <v>899763</v>
      </c>
      <c r="K48" s="38">
        <f>J48-I48</f>
        <v>-127610</v>
      </c>
      <c r="L48" s="17">
        <f t="shared" si="7"/>
        <v>-0.12420999967879243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50">
        <v>71208</v>
      </c>
      <c r="D50" s="50">
        <v>64790</v>
      </c>
      <c r="E50" s="50">
        <f>D50-C50</f>
        <v>-6418</v>
      </c>
      <c r="F50" s="51">
        <f>(D50/C50)-1</f>
        <v>-9.013032243568142E-2</v>
      </c>
      <c r="H50" s="49" t="s">
        <v>44</v>
      </c>
      <c r="I50" s="50">
        <v>322873</v>
      </c>
      <c r="J50" s="50">
        <v>307113</v>
      </c>
      <c r="K50" s="50">
        <f>J50-I50</f>
        <v>-15760</v>
      </c>
      <c r="L50" s="51">
        <f>(J50/I50)-1</f>
        <v>-4.8811761900189876E-2</v>
      </c>
    </row>
    <row r="51" spans="2:12" x14ac:dyDescent="0.25">
      <c r="C51" s="48"/>
      <c r="D51" s="48"/>
      <c r="I51" s="48"/>
      <c r="J51" s="48"/>
    </row>
    <row r="52" spans="2:12" ht="39" customHeight="1" x14ac:dyDescent="0.25">
      <c r="B52" s="84" t="s">
        <v>46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4" spans="2:12" x14ac:dyDescent="0.25">
      <c r="B54" s="18" t="s">
        <v>41</v>
      </c>
      <c r="H54" s="18"/>
    </row>
  </sheetData>
  <mergeCells count="17"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  <mergeCell ref="H3:H4"/>
  </mergeCells>
  <conditionalFormatting sqref="E5:E3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{C605DEB3-C364-4751-9EC3-183D23E321D3}</x14:id>
        </ext>
      </extLst>
    </cfRule>
  </conditionalFormatting>
  <conditionalFormatting sqref="E39:E40 E42:E45 E47:E48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{28E74613-5ACD-49DB-8BA7-11CA4ABAC69E}</x14:id>
        </ext>
      </extLst>
    </cfRule>
  </conditionalFormatting>
  <conditionalFormatting sqref="E39:E47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{1E6ECA93-671F-433F-8558-AA42DD16461E}</x14:id>
        </ext>
      </extLst>
    </cfRule>
  </conditionalFormatting>
  <conditionalFormatting sqref="F39:F4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{D85350C5-49CB-4A72-8760-4D5CA7A68B36}</x14:id>
        </ext>
      </extLst>
    </cfRule>
  </conditionalFormatting>
  <conditionalFormatting sqref="F5:F3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{FAE4E7DF-60E6-4A97-B529-C9FF3F9716D1}</x14:id>
        </ext>
      </extLst>
    </cfRule>
  </conditionalFormatting>
  <conditionalFormatting sqref="E5:E34 E39:E5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{0B5F2549-D06C-4968-8677-99AB49E16D18}</x14:id>
        </ext>
      </extLst>
    </cfRule>
  </conditionalFormatting>
  <conditionalFormatting sqref="F5:F34 F39:F48 F5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{CBC9719B-39FE-4E21-94BC-4A9876E90B3E}</x14:id>
        </ext>
      </extLst>
    </cfRule>
  </conditionalFormatting>
  <conditionalFormatting sqref="K5:K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{D7F25855-7590-4A64-9D08-B9AE90A16B76}</x14:id>
        </ext>
      </extLst>
    </cfRule>
  </conditionalFormatting>
  <conditionalFormatting sqref="K39:K40 K42:K45 K47:K4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{C46A465D-2CA3-4B43-991B-E3C266F6CED8}</x14:id>
        </ext>
      </extLst>
    </cfRule>
  </conditionalFormatting>
  <conditionalFormatting sqref="K39:K4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{5178B707-BEAA-4DC4-828D-78C74ED7AD18}</x14:id>
        </ext>
      </extLst>
    </cfRule>
  </conditionalFormatting>
  <conditionalFormatting sqref="L39:L4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{7FFC4E2A-4EB4-4F6B-88FE-72F708AA2F0C}</x14:id>
        </ext>
      </extLst>
    </cfRule>
  </conditionalFormatting>
  <conditionalFormatting sqref="L5:L3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{251EE565-85BB-4FB4-8F42-0DCB20AD8C5E}</x14:id>
        </ext>
      </extLst>
    </cfRule>
  </conditionalFormatting>
  <conditionalFormatting sqref="K5:K34 K39:K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{654BEBCE-3338-4392-85BB-A1035391CB2A}</x14:id>
        </ext>
      </extLst>
    </cfRule>
  </conditionalFormatting>
  <conditionalFormatting sqref="L5:L34 L39:L48 L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{4B325674-5A34-4B3D-BCB0-67D6FDA786E6}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C48:D48 I34:J34 I48:J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05DEB3-C364-4751-9EC3-183D23E321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28E74613-5ACD-49DB-8BA7-11CA4ABAC6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1E6ECA93-671F-433F-8558-AA42DD1646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D85350C5-49CB-4A72-8760-4D5CA7A68B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FAE4E7DF-60E6-4A97-B529-C9FF3F9716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0B5F2549-D06C-4968-8677-99AB49E16D1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CBC9719B-39FE-4E21-94BC-4A9876E90B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D7F25855-7590-4A64-9D08-B9AE90A16B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C46A465D-2CA3-4B43-991B-E3C266F6CE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5178B707-BEAA-4DC4-828D-78C74ED7AD1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7FFC4E2A-4EB4-4F6B-88FE-72F708AA2F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251EE565-85BB-4FB4-8F42-0DCB20AD8C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654BEBCE-3338-4392-85BB-A1035391CB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4B325674-5A34-4B3D-BCB0-67D6FDA786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4"/>
  <sheetViews>
    <sheetView tabSelected="1" topLeftCell="A20" zoomScaleNormal="100" workbookViewId="0">
      <selection activeCell="O43" sqref="O43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11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85</v>
      </c>
      <c r="C2" s="2"/>
      <c r="D2" s="2"/>
      <c r="E2" s="2"/>
      <c r="F2" s="2"/>
      <c r="H2" s="1" t="s">
        <v>86</v>
      </c>
      <c r="I2" s="2"/>
      <c r="J2" s="2"/>
      <c r="K2" s="2"/>
      <c r="L2" s="2"/>
    </row>
    <row r="3" spans="2:12" ht="15" customHeight="1" thickTop="1" x14ac:dyDescent="0.25">
      <c r="B3" s="74"/>
      <c r="C3" s="76">
        <v>2018</v>
      </c>
      <c r="D3" s="78">
        <v>2019</v>
      </c>
      <c r="E3" s="80" t="s">
        <v>42</v>
      </c>
      <c r="F3" s="81"/>
      <c r="H3" s="74"/>
      <c r="I3" s="76">
        <v>2018</v>
      </c>
      <c r="J3" s="78">
        <v>2019</v>
      </c>
      <c r="K3" s="80" t="s">
        <v>42</v>
      </c>
      <c r="L3" s="81"/>
    </row>
    <row r="4" spans="2:12" ht="15" customHeight="1" thickBot="1" x14ac:dyDescent="0.3">
      <c r="B4" s="75"/>
      <c r="C4" s="77"/>
      <c r="D4" s="79"/>
      <c r="E4" s="20" t="s">
        <v>43</v>
      </c>
      <c r="F4" s="21" t="s">
        <v>2</v>
      </c>
      <c r="H4" s="75"/>
      <c r="I4" s="77"/>
      <c r="J4" s="79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3511</v>
      </c>
      <c r="D5" s="23">
        <v>3289</v>
      </c>
      <c r="E5" s="24">
        <f>D5-C5</f>
        <v>-222</v>
      </c>
      <c r="F5" s="25">
        <f>(D5/C5)-1</f>
        <v>-6.3229849045855935E-2</v>
      </c>
      <c r="H5" s="3" t="s">
        <v>3</v>
      </c>
      <c r="I5" s="22">
        <v>8690</v>
      </c>
      <c r="J5" s="23">
        <v>9270</v>
      </c>
      <c r="K5" s="24">
        <f>J5-I5</f>
        <v>580</v>
      </c>
      <c r="L5" s="25">
        <f>(J5/I5)-1</f>
        <v>6.6743383199079354E-2</v>
      </c>
    </row>
    <row r="6" spans="2:12" ht="14.25" customHeight="1" x14ac:dyDescent="0.25">
      <c r="B6" s="26" t="s">
        <v>4</v>
      </c>
      <c r="C6" s="27">
        <v>4117</v>
      </c>
      <c r="D6" s="28">
        <v>3335</v>
      </c>
      <c r="E6" s="29">
        <f>D6-C6</f>
        <v>-782</v>
      </c>
      <c r="F6" s="30">
        <f t="shared" ref="F6:F34" si="0">(D6/C6)-1</f>
        <v>-0.18994413407821231</v>
      </c>
      <c r="H6" s="26" t="s">
        <v>4</v>
      </c>
      <c r="I6" s="27">
        <v>20680</v>
      </c>
      <c r="J6" s="28">
        <v>17646</v>
      </c>
      <c r="K6" s="29">
        <f>J6-I6</f>
        <v>-3034</v>
      </c>
      <c r="L6" s="30">
        <f t="shared" ref="L6:L34" si="1">(J6/I6)-1</f>
        <v>-0.1467117988394584</v>
      </c>
    </row>
    <row r="7" spans="2:12" ht="14.25" customHeight="1" x14ac:dyDescent="0.25">
      <c r="B7" s="4" t="s">
        <v>5</v>
      </c>
      <c r="C7" s="22">
        <v>102709</v>
      </c>
      <c r="D7" s="23">
        <v>65552</v>
      </c>
      <c r="E7" s="31">
        <f t="shared" ref="E7:E33" si="2">D7-C7</f>
        <v>-37157</v>
      </c>
      <c r="F7" s="32">
        <f t="shared" si="0"/>
        <v>-0.36176965991295795</v>
      </c>
      <c r="H7" s="4" t="s">
        <v>5</v>
      </c>
      <c r="I7" s="22">
        <v>389401</v>
      </c>
      <c r="J7" s="23">
        <v>276256</v>
      </c>
      <c r="K7" s="31">
        <f t="shared" ref="K7:K33" si="3">J7-I7</f>
        <v>-113145</v>
      </c>
      <c r="L7" s="32">
        <f t="shared" si="1"/>
        <v>-0.29056165752013996</v>
      </c>
    </row>
    <row r="8" spans="2:12" ht="14.25" customHeight="1" x14ac:dyDescent="0.25">
      <c r="B8" s="33" t="s">
        <v>6</v>
      </c>
      <c r="C8" s="27">
        <v>3814</v>
      </c>
      <c r="D8" s="28">
        <v>3707</v>
      </c>
      <c r="E8" s="29">
        <f>D8-C8</f>
        <v>-107</v>
      </c>
      <c r="F8" s="30">
        <f t="shared" si="0"/>
        <v>-2.8054535920293611E-2</v>
      </c>
      <c r="H8" s="33" t="s">
        <v>6</v>
      </c>
      <c r="I8" s="27">
        <v>11856</v>
      </c>
      <c r="J8" s="28">
        <v>11624</v>
      </c>
      <c r="K8" s="29">
        <f>J8-I8</f>
        <v>-232</v>
      </c>
      <c r="L8" s="30">
        <f t="shared" si="1"/>
        <v>-1.9568151147098534E-2</v>
      </c>
    </row>
    <row r="9" spans="2:12" ht="14.25" customHeight="1" x14ac:dyDescent="0.25">
      <c r="B9" s="4" t="s">
        <v>7</v>
      </c>
      <c r="C9" s="22">
        <v>14353</v>
      </c>
      <c r="D9" s="23">
        <v>11230</v>
      </c>
      <c r="E9" s="31">
        <f>D9-C9</f>
        <v>-3123</v>
      </c>
      <c r="F9" s="32">
        <f t="shared" si="0"/>
        <v>-0.21758517383125475</v>
      </c>
      <c r="H9" s="4" t="s">
        <v>7</v>
      </c>
      <c r="I9" s="22">
        <v>180665</v>
      </c>
      <c r="J9" s="23">
        <v>157849</v>
      </c>
      <c r="K9" s="31">
        <f t="shared" si="3"/>
        <v>-22816</v>
      </c>
      <c r="L9" s="32">
        <f t="shared" si="1"/>
        <v>-0.12628898790579246</v>
      </c>
    </row>
    <row r="10" spans="2:12" ht="14.25" customHeight="1" x14ac:dyDescent="0.25">
      <c r="B10" s="16" t="s">
        <v>8</v>
      </c>
      <c r="C10" s="27">
        <v>7639</v>
      </c>
      <c r="D10" s="28">
        <v>7497</v>
      </c>
      <c r="E10" s="34">
        <f t="shared" si="2"/>
        <v>-142</v>
      </c>
      <c r="F10" s="35">
        <f t="shared" si="0"/>
        <v>-1.8588820526246885E-2</v>
      </c>
      <c r="H10" s="16" t="s">
        <v>8</v>
      </c>
      <c r="I10" s="27">
        <v>30703</v>
      </c>
      <c r="J10" s="28">
        <v>29497</v>
      </c>
      <c r="K10" s="34">
        <f t="shared" si="3"/>
        <v>-1206</v>
      </c>
      <c r="L10" s="35">
        <f t="shared" si="1"/>
        <v>-3.9279549229716992E-2</v>
      </c>
    </row>
    <row r="11" spans="2:12" ht="14.25" customHeight="1" x14ac:dyDescent="0.25">
      <c r="B11" s="3" t="s">
        <v>9</v>
      </c>
      <c r="C11" s="22">
        <v>3561</v>
      </c>
      <c r="D11" s="23">
        <v>3656</v>
      </c>
      <c r="E11" s="24">
        <f>D11-C11</f>
        <v>95</v>
      </c>
      <c r="F11" s="25">
        <f t="shared" si="0"/>
        <v>2.6677899466442057E-2</v>
      </c>
      <c r="H11" s="3" t="s">
        <v>9</v>
      </c>
      <c r="I11" s="22">
        <v>17806</v>
      </c>
      <c r="J11" s="23">
        <v>16881</v>
      </c>
      <c r="K11" s="24">
        <f>J11-I11</f>
        <v>-925</v>
      </c>
      <c r="L11" s="25">
        <f t="shared" si="1"/>
        <v>-5.1948781309670844E-2</v>
      </c>
    </row>
    <row r="12" spans="2:12" ht="14.25" customHeight="1" x14ac:dyDescent="0.25">
      <c r="B12" s="16" t="s">
        <v>10</v>
      </c>
      <c r="C12" s="27">
        <v>2691</v>
      </c>
      <c r="D12" s="28">
        <v>2645</v>
      </c>
      <c r="E12" s="34">
        <f t="shared" si="2"/>
        <v>-46</v>
      </c>
      <c r="F12" s="35">
        <f t="shared" si="0"/>
        <v>-1.7094017094017144E-2</v>
      </c>
      <c r="H12" s="16" t="s">
        <v>10</v>
      </c>
      <c r="I12" s="27">
        <v>13411</v>
      </c>
      <c r="J12" s="28">
        <v>12959</v>
      </c>
      <c r="K12" s="34">
        <f t="shared" si="3"/>
        <v>-452</v>
      </c>
      <c r="L12" s="35">
        <f t="shared" si="1"/>
        <v>-3.3703676086794476E-2</v>
      </c>
    </row>
    <row r="13" spans="2:12" ht="14.25" customHeight="1" x14ac:dyDescent="0.25">
      <c r="B13" s="4" t="s">
        <v>11</v>
      </c>
      <c r="C13" s="22">
        <v>12605</v>
      </c>
      <c r="D13" s="23">
        <v>12117</v>
      </c>
      <c r="E13" s="31">
        <f t="shared" si="2"/>
        <v>-488</v>
      </c>
      <c r="F13" s="32">
        <f t="shared" si="0"/>
        <v>-3.8714795715985684E-2</v>
      </c>
      <c r="H13" s="4" t="s">
        <v>11</v>
      </c>
      <c r="I13" s="22">
        <v>57163</v>
      </c>
      <c r="J13" s="23">
        <v>51201</v>
      </c>
      <c r="K13" s="31">
        <f t="shared" si="3"/>
        <v>-5962</v>
      </c>
      <c r="L13" s="32">
        <f t="shared" si="1"/>
        <v>-0.10429823487220757</v>
      </c>
    </row>
    <row r="14" spans="2:12" ht="14.25" customHeight="1" x14ac:dyDescent="0.25">
      <c r="B14" s="16" t="s">
        <v>12</v>
      </c>
      <c r="C14" s="27">
        <v>5357</v>
      </c>
      <c r="D14" s="28">
        <v>4911</v>
      </c>
      <c r="E14" s="34">
        <f t="shared" si="2"/>
        <v>-446</v>
      </c>
      <c r="F14" s="35">
        <f t="shared" si="0"/>
        <v>-8.3255553481426214E-2</v>
      </c>
      <c r="H14" s="16" t="s">
        <v>12</v>
      </c>
      <c r="I14" s="27">
        <v>25835</v>
      </c>
      <c r="J14" s="28">
        <v>23612</v>
      </c>
      <c r="K14" s="34">
        <f t="shared" si="3"/>
        <v>-2223</v>
      </c>
      <c r="L14" s="35">
        <f t="shared" si="1"/>
        <v>-8.6046061544416519E-2</v>
      </c>
    </row>
    <row r="15" spans="2:12" ht="14.25" customHeight="1" x14ac:dyDescent="0.25">
      <c r="B15" s="3" t="s">
        <v>13</v>
      </c>
      <c r="C15" s="22">
        <v>1291</v>
      </c>
      <c r="D15" s="23">
        <v>1289</v>
      </c>
      <c r="E15" s="31">
        <f t="shared" si="2"/>
        <v>-2</v>
      </c>
      <c r="F15" s="32">
        <f t="shared" si="0"/>
        <v>-1.5491866769945517E-3</v>
      </c>
      <c r="H15" s="3" t="s">
        <v>13</v>
      </c>
      <c r="I15" s="22">
        <v>8424</v>
      </c>
      <c r="J15" s="23">
        <v>8001</v>
      </c>
      <c r="K15" s="31">
        <f t="shared" si="3"/>
        <v>-423</v>
      </c>
      <c r="L15" s="32">
        <f t="shared" si="1"/>
        <v>-5.0213675213675257E-2</v>
      </c>
    </row>
    <row r="16" spans="2:12" ht="14.25" customHeight="1" x14ac:dyDescent="0.25">
      <c r="B16" s="26" t="s">
        <v>14</v>
      </c>
      <c r="C16" s="27">
        <v>2050</v>
      </c>
      <c r="D16" s="28">
        <v>2240</v>
      </c>
      <c r="E16" s="34">
        <f t="shared" si="2"/>
        <v>190</v>
      </c>
      <c r="F16" s="35">
        <f t="shared" si="0"/>
        <v>9.2682926829268375E-2</v>
      </c>
      <c r="H16" s="26" t="s">
        <v>14</v>
      </c>
      <c r="I16" s="27">
        <v>10676</v>
      </c>
      <c r="J16" s="28">
        <v>11026</v>
      </c>
      <c r="K16" s="34">
        <f t="shared" si="3"/>
        <v>350</v>
      </c>
      <c r="L16" s="35">
        <f t="shared" si="1"/>
        <v>3.2783814162607783E-2</v>
      </c>
    </row>
    <row r="17" spans="2:12" ht="14.25" customHeight="1" x14ac:dyDescent="0.25">
      <c r="B17" s="3" t="s">
        <v>15</v>
      </c>
      <c r="C17" s="22">
        <v>1221</v>
      </c>
      <c r="D17" s="23">
        <v>800</v>
      </c>
      <c r="E17" s="31">
        <f t="shared" si="2"/>
        <v>-421</v>
      </c>
      <c r="F17" s="32">
        <f t="shared" si="0"/>
        <v>-0.34479934479934482</v>
      </c>
      <c r="H17" s="3" t="s">
        <v>15</v>
      </c>
      <c r="I17" s="22">
        <v>14661</v>
      </c>
      <c r="J17" s="23">
        <v>12290</v>
      </c>
      <c r="K17" s="31">
        <f t="shared" si="3"/>
        <v>-2371</v>
      </c>
      <c r="L17" s="32">
        <f t="shared" si="1"/>
        <v>-0.16172157424459455</v>
      </c>
    </row>
    <row r="18" spans="2:12" ht="14.25" customHeight="1" x14ac:dyDescent="0.25">
      <c r="B18" s="26" t="s">
        <v>16</v>
      </c>
      <c r="C18" s="27">
        <v>2041</v>
      </c>
      <c r="D18" s="28">
        <v>2262</v>
      </c>
      <c r="E18" s="34">
        <f t="shared" si="2"/>
        <v>221</v>
      </c>
      <c r="F18" s="35">
        <f t="shared" si="0"/>
        <v>0.10828025477707004</v>
      </c>
      <c r="H18" s="26" t="s">
        <v>16</v>
      </c>
      <c r="I18" s="27">
        <v>4167</v>
      </c>
      <c r="J18" s="28">
        <v>3569</v>
      </c>
      <c r="K18" s="34">
        <f t="shared" si="3"/>
        <v>-598</v>
      </c>
      <c r="L18" s="35">
        <f t="shared" si="1"/>
        <v>-0.14350851931845454</v>
      </c>
    </row>
    <row r="19" spans="2:12" ht="14.25" customHeight="1" x14ac:dyDescent="0.25">
      <c r="B19" s="4" t="s">
        <v>17</v>
      </c>
      <c r="C19" s="22">
        <v>5645</v>
      </c>
      <c r="D19" s="23">
        <v>5289</v>
      </c>
      <c r="E19" s="31">
        <f t="shared" si="2"/>
        <v>-356</v>
      </c>
      <c r="F19" s="32">
        <f t="shared" si="0"/>
        <v>-6.3064658990256817E-2</v>
      </c>
      <c r="H19" s="4" t="s">
        <v>17</v>
      </c>
      <c r="I19" s="22">
        <v>22633</v>
      </c>
      <c r="J19" s="23">
        <v>24409</v>
      </c>
      <c r="K19" s="31">
        <f t="shared" si="3"/>
        <v>1776</v>
      </c>
      <c r="L19" s="32">
        <f t="shared" si="1"/>
        <v>7.8469491450536832E-2</v>
      </c>
    </row>
    <row r="20" spans="2:12" ht="14.25" customHeight="1" x14ac:dyDescent="0.25">
      <c r="B20" s="16" t="s">
        <v>18</v>
      </c>
      <c r="C20" s="27">
        <v>962</v>
      </c>
      <c r="D20" s="28">
        <v>907</v>
      </c>
      <c r="E20" s="34">
        <f t="shared" si="2"/>
        <v>-55</v>
      </c>
      <c r="F20" s="35">
        <f t="shared" si="0"/>
        <v>-5.7172557172557203E-2</v>
      </c>
      <c r="H20" s="16" t="s">
        <v>18</v>
      </c>
      <c r="I20" s="27">
        <v>9989</v>
      </c>
      <c r="J20" s="28">
        <v>8928</v>
      </c>
      <c r="K20" s="34">
        <f t="shared" si="3"/>
        <v>-1061</v>
      </c>
      <c r="L20" s="35">
        <f t="shared" si="1"/>
        <v>-0.10621683852237462</v>
      </c>
    </row>
    <row r="21" spans="2:12" ht="14.25" customHeight="1" x14ac:dyDescent="0.25">
      <c r="B21" s="4" t="s">
        <v>19</v>
      </c>
      <c r="C21" s="22">
        <v>12568</v>
      </c>
      <c r="D21" s="23">
        <v>9508</v>
      </c>
      <c r="E21" s="31">
        <f t="shared" si="2"/>
        <v>-3060</v>
      </c>
      <c r="F21" s="32">
        <f t="shared" si="0"/>
        <v>-0.24347549331635898</v>
      </c>
      <c r="H21" s="4" t="s">
        <v>19</v>
      </c>
      <c r="I21" s="22">
        <v>54036</v>
      </c>
      <c r="J21" s="23">
        <v>41431</v>
      </c>
      <c r="K21" s="31">
        <f t="shared" si="3"/>
        <v>-12605</v>
      </c>
      <c r="L21" s="32">
        <f t="shared" si="1"/>
        <v>-0.23327041231771417</v>
      </c>
    </row>
    <row r="22" spans="2:12" ht="14.25" customHeight="1" x14ac:dyDescent="0.25">
      <c r="B22" s="16" t="s">
        <v>20</v>
      </c>
      <c r="C22" s="27">
        <v>9589</v>
      </c>
      <c r="D22" s="28">
        <v>11366</v>
      </c>
      <c r="E22" s="34">
        <f>D22-C22</f>
        <v>1777</v>
      </c>
      <c r="F22" s="35">
        <f t="shared" si="0"/>
        <v>0.18531650849932224</v>
      </c>
      <c r="H22" s="16" t="s">
        <v>20</v>
      </c>
      <c r="I22" s="27">
        <v>43685</v>
      </c>
      <c r="J22" s="28">
        <v>49796</v>
      </c>
      <c r="K22" s="34">
        <f>J22-I22</f>
        <v>6111</v>
      </c>
      <c r="L22" s="35">
        <f t="shared" si="1"/>
        <v>0.1398878333524094</v>
      </c>
    </row>
    <row r="23" spans="2:12" ht="14.25" customHeight="1" x14ac:dyDescent="0.25">
      <c r="B23" s="4" t="s">
        <v>21</v>
      </c>
      <c r="C23" s="22">
        <v>5684</v>
      </c>
      <c r="D23" s="23">
        <v>5223</v>
      </c>
      <c r="E23" s="31">
        <f>D23-C23</f>
        <v>-461</v>
      </c>
      <c r="F23" s="32">
        <f t="shared" si="0"/>
        <v>-8.1104855735397607E-2</v>
      </c>
      <c r="H23" s="4" t="s">
        <v>21</v>
      </c>
      <c r="I23" s="22">
        <v>26770</v>
      </c>
      <c r="J23" s="23">
        <v>25038</v>
      </c>
      <c r="K23" s="31">
        <f>J23-I23</f>
        <v>-1732</v>
      </c>
      <c r="L23" s="32">
        <f t="shared" si="1"/>
        <v>-6.4699290250280206E-2</v>
      </c>
    </row>
    <row r="24" spans="2:12" ht="14.25" customHeight="1" x14ac:dyDescent="0.25">
      <c r="B24" s="16" t="s">
        <v>22</v>
      </c>
      <c r="C24" s="27">
        <v>10168</v>
      </c>
      <c r="D24" s="28">
        <v>10249</v>
      </c>
      <c r="E24" s="34">
        <f t="shared" si="2"/>
        <v>81</v>
      </c>
      <c r="F24" s="35">
        <f t="shared" si="0"/>
        <v>7.9661683713612153E-3</v>
      </c>
      <c r="H24" s="16" t="s">
        <v>22</v>
      </c>
      <c r="I24" s="27">
        <v>54070</v>
      </c>
      <c r="J24" s="28">
        <v>52371</v>
      </c>
      <c r="K24" s="34">
        <f t="shared" si="3"/>
        <v>-1699</v>
      </c>
      <c r="L24" s="35">
        <f t="shared" si="1"/>
        <v>-3.1422230442019639E-2</v>
      </c>
    </row>
    <row r="25" spans="2:12" ht="14.25" customHeight="1" x14ac:dyDescent="0.25">
      <c r="B25" s="4" t="s">
        <v>23</v>
      </c>
      <c r="C25" s="22">
        <v>2055</v>
      </c>
      <c r="D25" s="23">
        <v>3186</v>
      </c>
      <c r="E25" s="31">
        <f t="shared" si="2"/>
        <v>1131</v>
      </c>
      <c r="F25" s="32">
        <f t="shared" si="0"/>
        <v>0.55036496350364961</v>
      </c>
      <c r="H25" s="4" t="s">
        <v>23</v>
      </c>
      <c r="I25" s="22">
        <v>7713</v>
      </c>
      <c r="J25" s="23">
        <v>9298</v>
      </c>
      <c r="K25" s="31">
        <f t="shared" si="3"/>
        <v>1585</v>
      </c>
      <c r="L25" s="32">
        <f t="shared" si="1"/>
        <v>0.20549721249837938</v>
      </c>
    </row>
    <row r="26" spans="2:12" ht="14.25" customHeight="1" x14ac:dyDescent="0.25">
      <c r="B26" s="26" t="s">
        <v>24</v>
      </c>
      <c r="C26" s="27">
        <v>632</v>
      </c>
      <c r="D26" s="28">
        <v>528</v>
      </c>
      <c r="E26" s="34">
        <f>D26-C26</f>
        <v>-104</v>
      </c>
      <c r="F26" s="35">
        <f t="shared" si="0"/>
        <v>-0.16455696202531644</v>
      </c>
      <c r="H26" s="26" t="s">
        <v>24</v>
      </c>
      <c r="I26" s="27">
        <v>5585</v>
      </c>
      <c r="J26" s="28">
        <v>5741</v>
      </c>
      <c r="K26" s="34">
        <f>J26-I26</f>
        <v>156</v>
      </c>
      <c r="L26" s="35">
        <f t="shared" si="1"/>
        <v>2.7931960608773565E-2</v>
      </c>
    </row>
    <row r="27" spans="2:12" ht="14.25" customHeight="1" x14ac:dyDescent="0.25">
      <c r="B27" s="4" t="s">
        <v>25</v>
      </c>
      <c r="C27" s="22">
        <v>8174</v>
      </c>
      <c r="D27" s="23">
        <v>7050</v>
      </c>
      <c r="E27" s="31">
        <f t="shared" si="2"/>
        <v>-1124</v>
      </c>
      <c r="F27" s="32">
        <f t="shared" si="0"/>
        <v>-0.13750917543430385</v>
      </c>
      <c r="H27" s="4" t="s">
        <v>25</v>
      </c>
      <c r="I27" s="22">
        <v>31927</v>
      </c>
      <c r="J27" s="23">
        <v>28389</v>
      </c>
      <c r="K27" s="31">
        <f t="shared" si="3"/>
        <v>-3538</v>
      </c>
      <c r="L27" s="32">
        <f t="shared" si="1"/>
        <v>-0.11081529739718732</v>
      </c>
    </row>
    <row r="28" spans="2:12" ht="14.25" customHeight="1" x14ac:dyDescent="0.25">
      <c r="B28" s="26" t="s">
        <v>26</v>
      </c>
      <c r="C28" s="27">
        <v>1786</v>
      </c>
      <c r="D28" s="28">
        <v>1441</v>
      </c>
      <c r="E28" s="34">
        <f>D28-C28</f>
        <v>-345</v>
      </c>
      <c r="F28" s="35">
        <f t="shared" si="0"/>
        <v>-0.19316909294512874</v>
      </c>
      <c r="H28" s="26" t="s">
        <v>26</v>
      </c>
      <c r="I28" s="27">
        <v>9192</v>
      </c>
      <c r="J28" s="28">
        <v>8225</v>
      </c>
      <c r="K28" s="34">
        <f>J28-I28</f>
        <v>-967</v>
      </c>
      <c r="L28" s="35">
        <f t="shared" si="1"/>
        <v>-0.10520017406440385</v>
      </c>
    </row>
    <row r="29" spans="2:12" ht="14.25" customHeight="1" x14ac:dyDescent="0.25">
      <c r="B29" s="4" t="s">
        <v>27</v>
      </c>
      <c r="C29" s="22">
        <v>5484</v>
      </c>
      <c r="D29" s="23">
        <v>5052</v>
      </c>
      <c r="E29" s="31">
        <f t="shared" si="2"/>
        <v>-432</v>
      </c>
      <c r="F29" s="32">
        <f t="shared" si="0"/>
        <v>-7.877461706783373E-2</v>
      </c>
      <c r="H29" s="4" t="s">
        <v>27</v>
      </c>
      <c r="I29" s="22">
        <v>15305</v>
      </c>
      <c r="J29" s="23">
        <v>15125</v>
      </c>
      <c r="K29" s="31">
        <f t="shared" si="3"/>
        <v>-180</v>
      </c>
      <c r="L29" s="32">
        <f t="shared" si="1"/>
        <v>-1.1760862463247257E-2</v>
      </c>
    </row>
    <row r="30" spans="2:12" ht="14.25" customHeight="1" x14ac:dyDescent="0.25">
      <c r="B30" s="16" t="s">
        <v>28</v>
      </c>
      <c r="C30" s="27">
        <v>7298</v>
      </c>
      <c r="D30" s="28">
        <v>5895</v>
      </c>
      <c r="E30" s="34">
        <f t="shared" si="2"/>
        <v>-1403</v>
      </c>
      <c r="F30" s="35">
        <f t="shared" si="0"/>
        <v>-0.19224445053439299</v>
      </c>
      <c r="H30" s="16" t="s">
        <v>28</v>
      </c>
      <c r="I30" s="27">
        <v>29858</v>
      </c>
      <c r="J30" s="28">
        <v>25050</v>
      </c>
      <c r="K30" s="34">
        <f t="shared" si="3"/>
        <v>-4808</v>
      </c>
      <c r="L30" s="35">
        <f t="shared" si="1"/>
        <v>-0.16102886998459376</v>
      </c>
    </row>
    <row r="31" spans="2:12" ht="14.25" customHeight="1" x14ac:dyDescent="0.25">
      <c r="B31" s="3" t="s">
        <v>29</v>
      </c>
      <c r="C31" s="22">
        <v>2560</v>
      </c>
      <c r="D31" s="23">
        <v>2408</v>
      </c>
      <c r="E31" s="31">
        <f>D31-C31</f>
        <v>-152</v>
      </c>
      <c r="F31" s="32">
        <f t="shared" si="0"/>
        <v>-5.9374999999999956E-2</v>
      </c>
      <c r="H31" s="3" t="s">
        <v>29</v>
      </c>
      <c r="I31" s="22">
        <v>16602</v>
      </c>
      <c r="J31" s="23">
        <v>14472</v>
      </c>
      <c r="K31" s="31">
        <f>J31-I31</f>
        <v>-2130</v>
      </c>
      <c r="L31" s="32">
        <f t="shared" si="1"/>
        <v>-0.1282977954463318</v>
      </c>
    </row>
    <row r="32" spans="2:12" ht="14.25" customHeight="1" x14ac:dyDescent="0.25">
      <c r="B32" s="16" t="s">
        <v>30</v>
      </c>
      <c r="C32" s="27">
        <v>20595</v>
      </c>
      <c r="D32" s="55">
        <v>18968</v>
      </c>
      <c r="E32" s="53">
        <f t="shared" si="2"/>
        <v>-1627</v>
      </c>
      <c r="F32" s="35">
        <f t="shared" si="0"/>
        <v>-7.8999757222626865E-2</v>
      </c>
      <c r="H32" s="16" t="s">
        <v>30</v>
      </c>
      <c r="I32" s="27">
        <v>79118</v>
      </c>
      <c r="J32" s="55">
        <v>76834</v>
      </c>
      <c r="K32" s="53">
        <f t="shared" si="3"/>
        <v>-2284</v>
      </c>
      <c r="L32" s="35">
        <f t="shared" si="1"/>
        <v>-2.8868272706590203E-2</v>
      </c>
    </row>
    <row r="33" spans="2:17" ht="14.25" customHeight="1" thickBot="1" x14ac:dyDescent="0.3">
      <c r="B33" s="4" t="s">
        <v>31</v>
      </c>
      <c r="C33" s="22">
        <v>18453</v>
      </c>
      <c r="D33" s="23">
        <v>19681</v>
      </c>
      <c r="E33" s="31">
        <f t="shared" si="2"/>
        <v>1228</v>
      </c>
      <c r="F33" s="32">
        <f t="shared" si="0"/>
        <v>6.6547444859914373E-2</v>
      </c>
      <c r="H33" s="4" t="s">
        <v>31</v>
      </c>
      <c r="I33" s="22">
        <v>105365</v>
      </c>
      <c r="J33" s="23">
        <v>104256</v>
      </c>
      <c r="K33" s="31">
        <f t="shared" si="3"/>
        <v>-1109</v>
      </c>
      <c r="L33" s="32">
        <f t="shared" si="1"/>
        <v>-1.0525316756038516E-2</v>
      </c>
    </row>
    <row r="34" spans="2:17" ht="15" customHeight="1" thickBot="1" x14ac:dyDescent="0.3">
      <c r="B34" s="6" t="s">
        <v>32</v>
      </c>
      <c r="C34" s="7">
        <f>SUM(C5:C33)</f>
        <v>278613</v>
      </c>
      <c r="D34" s="37">
        <f>SUM(D5:D33)</f>
        <v>231281</v>
      </c>
      <c r="E34" s="38">
        <f>SUM(E5:E33)</f>
        <v>-47332</v>
      </c>
      <c r="F34" s="17">
        <f t="shared" si="0"/>
        <v>-0.16988439161130309</v>
      </c>
      <c r="H34" s="6" t="s">
        <v>32</v>
      </c>
      <c r="I34" s="7">
        <f>SUM(I5:I33)</f>
        <v>1305986</v>
      </c>
      <c r="J34" s="37">
        <f>SUM(J5:J33)</f>
        <v>1131044</v>
      </c>
      <c r="K34" s="38">
        <f>SUM(K5:K33)</f>
        <v>-174942</v>
      </c>
      <c r="L34" s="17">
        <f t="shared" si="1"/>
        <v>-0.13395396275304639</v>
      </c>
    </row>
    <row r="35" spans="2:17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7" ht="16.5" customHeight="1" thickBot="1" x14ac:dyDescent="0.3">
      <c r="B36" s="11" t="s">
        <v>88</v>
      </c>
      <c r="C36" s="2"/>
      <c r="D36" s="2"/>
      <c r="E36" s="2"/>
      <c r="F36" s="2"/>
      <c r="H36" s="11" t="s">
        <v>87</v>
      </c>
      <c r="I36" s="2"/>
      <c r="J36" s="2"/>
      <c r="K36" s="2"/>
      <c r="L36" s="2"/>
    </row>
    <row r="37" spans="2:17" ht="16.5" customHeight="1" thickTop="1" x14ac:dyDescent="0.25">
      <c r="B37" s="74"/>
      <c r="C37" s="76">
        <v>2018</v>
      </c>
      <c r="D37" s="78">
        <v>2019</v>
      </c>
      <c r="E37" s="82" t="s">
        <v>42</v>
      </c>
      <c r="F37" s="83"/>
      <c r="G37" s="1"/>
      <c r="H37" s="74"/>
      <c r="I37" s="76">
        <v>2018</v>
      </c>
      <c r="J37" s="78">
        <v>2019</v>
      </c>
      <c r="K37" s="82" t="s">
        <v>42</v>
      </c>
      <c r="L37" s="83"/>
    </row>
    <row r="38" spans="2:17" ht="15.75" thickBot="1" x14ac:dyDescent="0.3">
      <c r="B38" s="75"/>
      <c r="C38" s="77"/>
      <c r="D38" s="79"/>
      <c r="E38" s="39" t="s">
        <v>43</v>
      </c>
      <c r="F38" s="40" t="s">
        <v>2</v>
      </c>
      <c r="G38" s="1"/>
      <c r="H38" s="75"/>
      <c r="I38" s="77"/>
      <c r="J38" s="79"/>
      <c r="K38" s="39" t="s">
        <v>43</v>
      </c>
      <c r="L38" s="40" t="s">
        <v>2</v>
      </c>
    </row>
    <row r="39" spans="2:17" x14ac:dyDescent="0.25">
      <c r="B39" s="12" t="s">
        <v>34</v>
      </c>
      <c r="C39" s="5">
        <v>23312</v>
      </c>
      <c r="D39" s="41">
        <v>21260</v>
      </c>
      <c r="E39" s="31">
        <f t="shared" ref="E39:E48" si="4">D39-C39</f>
        <v>-2052</v>
      </c>
      <c r="F39" s="32">
        <f>(D39/C39)-1</f>
        <v>-8.8023335621139287E-2</v>
      </c>
      <c r="H39" s="12" t="s">
        <v>34</v>
      </c>
      <c r="I39" s="5">
        <v>100742</v>
      </c>
      <c r="J39" s="41">
        <v>92544</v>
      </c>
      <c r="K39" s="31">
        <f t="shared" ref="K39:K47" si="5">J39-I39</f>
        <v>-8198</v>
      </c>
      <c r="L39" s="32">
        <f>(J39/I39)-1</f>
        <v>-8.137618867999441E-2</v>
      </c>
    </row>
    <row r="40" spans="2:17" x14ac:dyDescent="0.25">
      <c r="B40" s="13" t="s">
        <v>35</v>
      </c>
      <c r="C40" s="42">
        <v>15574</v>
      </c>
      <c r="D40" s="43">
        <v>12030</v>
      </c>
      <c r="E40" s="34">
        <f t="shared" si="4"/>
        <v>-3544</v>
      </c>
      <c r="F40" s="35">
        <f t="shared" ref="F40:F48" si="6">(D40/C40)-1</f>
        <v>-0.22755875176576346</v>
      </c>
      <c r="H40" s="13" t="s">
        <v>35</v>
      </c>
      <c r="I40" s="42">
        <v>195326</v>
      </c>
      <c r="J40" s="43">
        <v>170139</v>
      </c>
      <c r="K40" s="34">
        <f t="shared" si="5"/>
        <v>-25187</v>
      </c>
      <c r="L40" s="35">
        <f t="shared" ref="L40:L48" si="7">(J40/I40)-1</f>
        <v>-0.12894852707780835</v>
      </c>
    </row>
    <row r="41" spans="2:17" x14ac:dyDescent="0.25">
      <c r="B41" s="14" t="s">
        <v>36</v>
      </c>
      <c r="C41" s="15">
        <v>51366</v>
      </c>
      <c r="D41" s="44">
        <v>48044</v>
      </c>
      <c r="E41" s="45">
        <f t="shared" si="4"/>
        <v>-3322</v>
      </c>
      <c r="F41" s="46">
        <f t="shared" si="6"/>
        <v>-6.4673130086049135E-2</v>
      </c>
      <c r="H41" s="14" t="s">
        <v>36</v>
      </c>
      <c r="I41" s="15">
        <v>197967</v>
      </c>
      <c r="J41" s="44">
        <v>187666</v>
      </c>
      <c r="K41" s="45">
        <f t="shared" si="5"/>
        <v>-10301</v>
      </c>
      <c r="L41" s="46">
        <f t="shared" si="7"/>
        <v>-5.2033924846060176E-2</v>
      </c>
    </row>
    <row r="42" spans="2:17" x14ac:dyDescent="0.25">
      <c r="B42" s="13" t="s">
        <v>37</v>
      </c>
      <c r="C42" s="42">
        <v>13819</v>
      </c>
      <c r="D42" s="43">
        <v>12339</v>
      </c>
      <c r="E42" s="34">
        <f t="shared" si="4"/>
        <v>-1480</v>
      </c>
      <c r="F42" s="35">
        <f t="shared" si="6"/>
        <v>-0.10709892177436864</v>
      </c>
      <c r="H42" s="13" t="s">
        <v>37</v>
      </c>
      <c r="I42" s="42">
        <v>54560</v>
      </c>
      <c r="J42" s="43">
        <v>52798</v>
      </c>
      <c r="K42" s="34">
        <f t="shared" si="5"/>
        <v>-1762</v>
      </c>
      <c r="L42" s="35">
        <f t="shared" si="7"/>
        <v>-3.2294721407624682E-2</v>
      </c>
    </row>
    <row r="43" spans="2:17" x14ac:dyDescent="0.25">
      <c r="B43" s="12" t="s">
        <v>38</v>
      </c>
      <c r="C43" s="5">
        <v>15784</v>
      </c>
      <c r="D43" s="41">
        <v>17091</v>
      </c>
      <c r="E43" s="31">
        <f t="shared" si="4"/>
        <v>1307</v>
      </c>
      <c r="F43" s="32">
        <f t="shared" si="6"/>
        <v>8.2805372529143328E-2</v>
      </c>
      <c r="H43" s="12" t="s">
        <v>38</v>
      </c>
      <c r="I43" s="5">
        <v>79589</v>
      </c>
      <c r="J43" s="41">
        <v>78550</v>
      </c>
      <c r="K43" s="31">
        <f t="shared" si="5"/>
        <v>-1039</v>
      </c>
      <c r="L43" s="32">
        <f t="shared" si="7"/>
        <v>-1.3054567842289755E-2</v>
      </c>
    </row>
    <row r="44" spans="2:17" x14ac:dyDescent="0.25">
      <c r="B44" s="16" t="s">
        <v>39</v>
      </c>
      <c r="C44" s="42">
        <v>115277</v>
      </c>
      <c r="D44" s="43">
        <v>75060</v>
      </c>
      <c r="E44" s="34">
        <f t="shared" si="4"/>
        <v>-40217</v>
      </c>
      <c r="F44" s="35">
        <f t="shared" si="6"/>
        <v>-0.34887271528578989</v>
      </c>
      <c r="H44" s="16" t="s">
        <v>39</v>
      </c>
      <c r="I44" s="42">
        <v>443437</v>
      </c>
      <c r="J44" s="43">
        <v>317687</v>
      </c>
      <c r="K44" s="34">
        <f t="shared" si="5"/>
        <v>-125750</v>
      </c>
      <c r="L44" s="35">
        <f t="shared" si="7"/>
        <v>-0.28358030565784997</v>
      </c>
    </row>
    <row r="45" spans="2:17" x14ac:dyDescent="0.25">
      <c r="B45" s="12" t="s">
        <v>40</v>
      </c>
      <c r="C45" s="5">
        <v>20911</v>
      </c>
      <c r="D45" s="41">
        <v>22441</v>
      </c>
      <c r="E45" s="31">
        <f t="shared" si="4"/>
        <v>1530</v>
      </c>
      <c r="F45" s="32">
        <f t="shared" si="6"/>
        <v>7.3167232557027395E-2</v>
      </c>
      <c r="G45" s="52"/>
      <c r="H45" s="12" t="s">
        <v>40</v>
      </c>
      <c r="I45" s="5">
        <v>108320</v>
      </c>
      <c r="J45" s="41">
        <v>109758</v>
      </c>
      <c r="K45" s="31">
        <f t="shared" si="5"/>
        <v>1438</v>
      </c>
      <c r="L45" s="32">
        <f t="shared" si="7"/>
        <v>1.3275480059084188E-2</v>
      </c>
    </row>
    <row r="46" spans="2:17" x14ac:dyDescent="0.25">
      <c r="B46" t="s">
        <v>4</v>
      </c>
      <c r="C46" s="27">
        <v>4117</v>
      </c>
      <c r="D46" s="28">
        <v>3335</v>
      </c>
      <c r="E46" s="47">
        <f t="shared" si="4"/>
        <v>-782</v>
      </c>
      <c r="F46" s="35">
        <f t="shared" si="6"/>
        <v>-0.18994413407821231</v>
      </c>
      <c r="H46" t="s">
        <v>4</v>
      </c>
      <c r="I46" s="27">
        <v>20680</v>
      </c>
      <c r="J46" s="28">
        <v>17646</v>
      </c>
      <c r="K46" s="47">
        <f t="shared" si="5"/>
        <v>-3034</v>
      </c>
      <c r="L46" s="35">
        <f t="shared" si="7"/>
        <v>-0.1467117988394584</v>
      </c>
    </row>
    <row r="47" spans="2:17" ht="15.75" thickBot="1" x14ac:dyDescent="0.3">
      <c r="B47" s="4" t="s">
        <v>31</v>
      </c>
      <c r="C47" s="22">
        <v>18453</v>
      </c>
      <c r="D47" s="23">
        <v>19681</v>
      </c>
      <c r="E47" s="31">
        <f t="shared" si="4"/>
        <v>1228</v>
      </c>
      <c r="F47" s="32">
        <f t="shared" si="6"/>
        <v>6.6547444859914373E-2</v>
      </c>
      <c r="H47" s="4" t="s">
        <v>31</v>
      </c>
      <c r="I47" s="22">
        <v>105365</v>
      </c>
      <c r="J47" s="23">
        <v>104256</v>
      </c>
      <c r="K47" s="31">
        <f t="shared" si="5"/>
        <v>-1109</v>
      </c>
      <c r="L47" s="32">
        <f t="shared" si="7"/>
        <v>-1.0525316756038516E-2</v>
      </c>
    </row>
    <row r="48" spans="2:17" ht="15.75" thickBot="1" x14ac:dyDescent="0.3">
      <c r="B48" s="6" t="s">
        <v>32</v>
      </c>
      <c r="C48" s="7">
        <f>SUM(C39:C47)</f>
        <v>278613</v>
      </c>
      <c r="D48" s="37">
        <f>SUM(D39:D47)</f>
        <v>231281</v>
      </c>
      <c r="E48" s="38">
        <f t="shared" si="4"/>
        <v>-47332</v>
      </c>
      <c r="F48" s="17">
        <f t="shared" si="6"/>
        <v>-0.16988439161130309</v>
      </c>
      <c r="H48" s="6" t="s">
        <v>32</v>
      </c>
      <c r="I48" s="7">
        <f>SUM(I39:I47)</f>
        <v>1305986</v>
      </c>
      <c r="J48" s="37">
        <f>SUM(J39:J47)</f>
        <v>1131044</v>
      </c>
      <c r="K48" s="38">
        <f>J48-I48</f>
        <v>-174942</v>
      </c>
      <c r="L48" s="17">
        <f t="shared" si="7"/>
        <v>-0.13395396275304639</v>
      </c>
      <c r="P48" s="50"/>
      <c r="Q48" s="50"/>
    </row>
    <row r="49" spans="2:17" ht="15.75" thickTop="1" x14ac:dyDescent="0.25">
      <c r="C49" s="48"/>
      <c r="D49" s="48"/>
      <c r="I49" s="48"/>
      <c r="J49" s="48"/>
      <c r="K49" s="48"/>
      <c r="P49" s="50"/>
      <c r="Q49" s="50"/>
    </row>
    <row r="50" spans="2:17" x14ac:dyDescent="0.25">
      <c r="B50" s="49" t="s">
        <v>44</v>
      </c>
      <c r="C50" s="50">
        <v>66239</v>
      </c>
      <c r="D50" s="50">
        <v>60327</v>
      </c>
      <c r="E50" s="50">
        <f>D50-C50</f>
        <v>-5912</v>
      </c>
      <c r="F50" s="51">
        <f>(D50/C50)-1</f>
        <v>-8.9252555141230983E-2</v>
      </c>
      <c r="H50" s="49" t="s">
        <v>44</v>
      </c>
      <c r="I50" s="50">
        <v>389112</v>
      </c>
      <c r="J50" s="50">
        <v>367440</v>
      </c>
      <c r="K50" s="50">
        <f>J50-I50</f>
        <v>-21672</v>
      </c>
      <c r="L50" s="51">
        <f>(J50/I50)-1</f>
        <v>-5.569604638253256E-2</v>
      </c>
      <c r="P50" s="48"/>
      <c r="Q50" s="48"/>
    </row>
    <row r="51" spans="2:17" x14ac:dyDescent="0.25">
      <c r="C51" s="48"/>
      <c r="D51" s="48"/>
      <c r="I51" s="48"/>
      <c r="J51" s="48"/>
    </row>
    <row r="52" spans="2:17" ht="39" customHeight="1" x14ac:dyDescent="0.25">
      <c r="B52" s="84" t="s">
        <v>46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4" spans="2:17" x14ac:dyDescent="0.25">
      <c r="B54" s="18" t="s">
        <v>41</v>
      </c>
      <c r="H54" s="18"/>
    </row>
  </sheetData>
  <mergeCells count="17"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  <mergeCell ref="H3:H4"/>
    <mergeCell ref="I3:I4"/>
  </mergeCells>
  <conditionalFormatting sqref="E5:E3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{C6AD3A5C-1605-4E13-BF22-B80D2472EC65}</x14:id>
        </ext>
      </extLst>
    </cfRule>
  </conditionalFormatting>
  <conditionalFormatting sqref="E39:E40 E42:E45 E47:E48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{0CD88993-F5A6-4ED7-99D9-E38D1285464E}</x14:id>
        </ext>
      </extLst>
    </cfRule>
  </conditionalFormatting>
  <conditionalFormatting sqref="E39:E47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{10999A2A-5E70-42AC-96C9-59D0E1BE4741}</x14:id>
        </ext>
      </extLst>
    </cfRule>
  </conditionalFormatting>
  <conditionalFormatting sqref="F39:F4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{AC021688-038D-48C1-A1A6-3D932929DAF3}</x14:id>
        </ext>
      </extLst>
    </cfRule>
  </conditionalFormatting>
  <conditionalFormatting sqref="F5:F3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{07E71BAC-217F-4327-AB54-1034E68472A7}</x14:id>
        </ext>
      </extLst>
    </cfRule>
  </conditionalFormatting>
  <conditionalFormatting sqref="E5:E34 E39:E5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{14DD730F-F836-4ED0-A988-71CA6B172409}</x14:id>
        </ext>
      </extLst>
    </cfRule>
  </conditionalFormatting>
  <conditionalFormatting sqref="F5:F34 F39:F48 F5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{5C0E95F1-164C-4545-A346-DC62D2958046}</x14:id>
        </ext>
      </extLst>
    </cfRule>
  </conditionalFormatting>
  <conditionalFormatting sqref="K5:K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{95E032A5-10A7-4E90-B6A0-9063FF4C7470}</x14:id>
        </ext>
      </extLst>
    </cfRule>
  </conditionalFormatting>
  <conditionalFormatting sqref="K39:K40 K42:K45 K47:K4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{6C50F188-2836-4D2E-8CF8-C7D3FEE71D5A}</x14:id>
        </ext>
      </extLst>
    </cfRule>
  </conditionalFormatting>
  <conditionalFormatting sqref="K39:K4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{83F0E21C-18CF-4239-9739-BF6C1E8335FF}</x14:id>
        </ext>
      </extLst>
    </cfRule>
  </conditionalFormatting>
  <conditionalFormatting sqref="L39:L4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{8677CAAF-198F-43E0-878C-C0637AE401F1}</x14:id>
        </ext>
      </extLst>
    </cfRule>
  </conditionalFormatting>
  <conditionalFormatting sqref="L5:L3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{D2630C3C-24A1-4C56-B51C-4772A01A4951}</x14:id>
        </ext>
      </extLst>
    </cfRule>
  </conditionalFormatting>
  <conditionalFormatting sqref="K5:K34 K39:K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{490C9269-AD6B-4D99-8E7D-4A587A10B59B}</x14:id>
        </ext>
      </extLst>
    </cfRule>
  </conditionalFormatting>
  <conditionalFormatting sqref="L5:L34 L39:L48 L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{38D65564-5987-4840-A91A-200A1DED496E}</x14:id>
        </ext>
      </extLst>
    </cfRule>
  </conditionalFormatting>
  <pageMargins left="0.7" right="0.7" top="0.75" bottom="0.75" header="0.3" footer="0.3"/>
  <ignoredErrors>
    <ignoredError sqref="I34:J34 I48:J48 C34:D34 C48:D48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AD3A5C-1605-4E13-BF22-B80D2472EC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0CD88993-F5A6-4ED7-99D9-E38D128546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10999A2A-5E70-42AC-96C9-59D0E1BE47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AC021688-038D-48C1-A1A6-3D932929DA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07E71BAC-217F-4327-AB54-1034E68472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14DD730F-F836-4ED0-A988-71CA6B1724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5C0E95F1-164C-4545-A346-DC62D29580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95E032A5-10A7-4E90-B6A0-9063FF4C74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6C50F188-2836-4D2E-8CF8-C7D3FEE71D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83F0E21C-18CF-4239-9739-BF6C1E8335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8677CAAF-198F-43E0-878C-C0637AE401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D2630C3C-24A1-4C56-B51C-4772A01A49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490C9269-AD6B-4D99-8E7D-4A587A10B5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38D65564-5987-4840-A91A-200A1DED49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9"/>
  <sheetViews>
    <sheetView topLeftCell="A39" workbookViewId="0">
      <selection activeCell="C66" sqref="C66"/>
    </sheetView>
  </sheetViews>
  <sheetFormatPr defaultRowHeight="15" x14ac:dyDescent="0.25"/>
  <cols>
    <col min="2" max="2" width="21.42578125" customWidth="1"/>
    <col min="3" max="3" width="11" customWidth="1"/>
    <col min="4" max="4" width="9.85546875" customWidth="1"/>
    <col min="5" max="5" width="12.5703125" customWidth="1"/>
    <col min="6" max="6" width="5.28515625" customWidth="1"/>
    <col min="7" max="7" width="20.85546875" customWidth="1"/>
    <col min="8" max="8" width="11.140625" customWidth="1"/>
    <col min="9" max="9" width="11" customWidth="1"/>
    <col min="10" max="10" width="12.42578125" customWidth="1"/>
    <col min="11" max="11" width="5" customWidth="1"/>
  </cols>
  <sheetData>
    <row r="1" spans="2:10" x14ac:dyDescent="0.25">
      <c r="B1" s="1" t="s">
        <v>70</v>
      </c>
    </row>
    <row r="2" spans="2:10" x14ac:dyDescent="0.25">
      <c r="B2" s="68" t="s">
        <v>56</v>
      </c>
      <c r="G2" s="1" t="s">
        <v>57</v>
      </c>
    </row>
    <row r="3" spans="2:10" ht="12.75" customHeight="1" x14ac:dyDescent="0.25">
      <c r="B3" s="93"/>
      <c r="C3" s="91" t="s">
        <v>69</v>
      </c>
      <c r="D3" s="89" t="s">
        <v>43</v>
      </c>
      <c r="E3" s="91" t="s">
        <v>65</v>
      </c>
      <c r="G3" s="93"/>
      <c r="H3" s="91" t="s">
        <v>69</v>
      </c>
      <c r="I3" s="89" t="s">
        <v>43</v>
      </c>
      <c r="J3" s="91" t="s">
        <v>65</v>
      </c>
    </row>
    <row r="4" spans="2:10" ht="15" customHeight="1" x14ac:dyDescent="0.25">
      <c r="B4" s="94"/>
      <c r="C4" s="92"/>
      <c r="D4" s="90"/>
      <c r="E4" s="92"/>
      <c r="G4" s="94"/>
      <c r="H4" s="92"/>
      <c r="I4" s="90"/>
      <c r="J4" s="92"/>
    </row>
    <row r="5" spans="2:10" x14ac:dyDescent="0.25">
      <c r="B5" s="60" t="s">
        <v>64</v>
      </c>
      <c r="C5" s="60"/>
      <c r="D5" s="61">
        <v>139055</v>
      </c>
      <c r="E5" s="62">
        <v>-5.8000000000000003E-2</v>
      </c>
      <c r="G5" s="60" t="s">
        <v>64</v>
      </c>
      <c r="H5" s="60"/>
      <c r="I5" s="61">
        <v>149004</v>
      </c>
      <c r="J5" s="62">
        <v>-6.9000000000000006E-2</v>
      </c>
    </row>
    <row r="6" spans="2:10" ht="12" customHeight="1" x14ac:dyDescent="0.25">
      <c r="B6" s="87" t="s">
        <v>55</v>
      </c>
      <c r="C6" s="88"/>
      <c r="D6" s="88"/>
      <c r="E6" s="88"/>
      <c r="G6" s="87" t="s">
        <v>55</v>
      </c>
      <c r="H6" s="88"/>
      <c r="I6" s="88"/>
      <c r="J6" s="88"/>
    </row>
    <row r="7" spans="2:10" x14ac:dyDescent="0.25">
      <c r="B7" s="58" t="s">
        <v>7</v>
      </c>
      <c r="C7" s="63">
        <v>0.25</v>
      </c>
      <c r="D7" s="44">
        <v>34719</v>
      </c>
      <c r="E7" s="63">
        <v>-8.5999999999999993E-2</v>
      </c>
      <c r="G7" s="58" t="s">
        <v>7</v>
      </c>
      <c r="H7" s="63">
        <v>0.28699999999999998</v>
      </c>
      <c r="I7" s="44">
        <v>42715</v>
      </c>
      <c r="J7" s="63">
        <v>-0.09</v>
      </c>
    </row>
    <row r="8" spans="2:10" x14ac:dyDescent="0.25">
      <c r="B8" s="56" t="s">
        <v>5</v>
      </c>
      <c r="C8" s="57">
        <v>0.21199999999999999</v>
      </c>
      <c r="D8" s="67">
        <v>29524</v>
      </c>
      <c r="E8" s="57">
        <v>-0.11899999999999999</v>
      </c>
      <c r="G8" s="56" t="s">
        <v>5</v>
      </c>
      <c r="H8" s="57">
        <v>0.16600000000000001</v>
      </c>
      <c r="I8" s="67">
        <v>24727</v>
      </c>
      <c r="J8" s="57">
        <v>-0.19</v>
      </c>
    </row>
    <row r="9" spans="2:10" x14ac:dyDescent="0.25">
      <c r="B9" s="58" t="s">
        <v>20</v>
      </c>
      <c r="C9" s="63">
        <v>5.6000000000000001E-2</v>
      </c>
      <c r="D9" s="44">
        <v>7728</v>
      </c>
      <c r="E9" s="63">
        <v>0.184</v>
      </c>
      <c r="G9" s="58" t="s">
        <v>20</v>
      </c>
      <c r="H9" s="63">
        <v>6.6000000000000003E-2</v>
      </c>
      <c r="I9" s="44">
        <v>9829</v>
      </c>
      <c r="J9" s="63">
        <v>0.14499999999999999</v>
      </c>
    </row>
    <row r="10" spans="2:10" x14ac:dyDescent="0.25">
      <c r="B10" s="56" t="s">
        <v>30</v>
      </c>
      <c r="C10" s="57">
        <v>4.8000000000000001E-2</v>
      </c>
      <c r="D10" s="67">
        <v>6641</v>
      </c>
      <c r="E10" s="57">
        <v>7.6999999999999999E-2</v>
      </c>
      <c r="G10" s="56" t="s">
        <v>30</v>
      </c>
      <c r="H10" s="57">
        <v>4.5999999999999999E-2</v>
      </c>
      <c r="I10" s="67">
        <v>6893</v>
      </c>
      <c r="J10" s="57">
        <v>1E-3</v>
      </c>
    </row>
    <row r="11" spans="2:10" x14ac:dyDescent="0.25">
      <c r="B11" s="58" t="s">
        <v>11</v>
      </c>
      <c r="C11" s="63">
        <v>3.9E-2</v>
      </c>
      <c r="D11" s="44">
        <v>5414</v>
      </c>
      <c r="E11" s="63">
        <v>-6.0000000000000001E-3</v>
      </c>
      <c r="G11" s="58" t="s">
        <v>11</v>
      </c>
      <c r="H11" s="63">
        <v>4.5999999999999999E-2</v>
      </c>
      <c r="I11" s="44">
        <v>6787</v>
      </c>
      <c r="J11" s="63">
        <v>1.2999999999999999E-2</v>
      </c>
    </row>
    <row r="12" spans="2:10" x14ac:dyDescent="0.25">
      <c r="B12" s="56" t="s">
        <v>22</v>
      </c>
      <c r="C12" s="57">
        <v>3.7999999999999999E-2</v>
      </c>
      <c r="D12" s="67">
        <v>5250</v>
      </c>
      <c r="E12" s="57">
        <v>-4.7E-2</v>
      </c>
      <c r="G12" s="56" t="s">
        <v>22</v>
      </c>
      <c r="H12" s="57">
        <v>3.9E-2</v>
      </c>
      <c r="I12" s="67">
        <v>5758</v>
      </c>
      <c r="J12" s="57">
        <v>-3.4000000000000002E-2</v>
      </c>
    </row>
    <row r="13" spans="2:10" x14ac:dyDescent="0.25">
      <c r="B13" s="59" t="s">
        <v>4</v>
      </c>
      <c r="C13" s="63">
        <v>2.5999999999999999E-2</v>
      </c>
      <c r="D13" s="44">
        <v>3596</v>
      </c>
      <c r="E13" s="63">
        <v>-0.115</v>
      </c>
      <c r="G13" s="59" t="s">
        <v>19</v>
      </c>
      <c r="H13" s="63">
        <v>2.8000000000000001E-2</v>
      </c>
      <c r="I13" s="44">
        <v>4181</v>
      </c>
      <c r="J13" s="63">
        <v>4.1000000000000002E-2</v>
      </c>
    </row>
    <row r="14" spans="2:10" x14ac:dyDescent="0.25">
      <c r="B14" s="56" t="s">
        <v>19</v>
      </c>
      <c r="C14" s="57">
        <v>2.5000000000000001E-2</v>
      </c>
      <c r="D14" s="67">
        <v>3506</v>
      </c>
      <c r="E14" s="57">
        <v>-0.11</v>
      </c>
      <c r="G14" s="56" t="s">
        <v>15</v>
      </c>
      <c r="H14" s="57">
        <v>2.4E-2</v>
      </c>
      <c r="I14" s="67">
        <v>3502</v>
      </c>
      <c r="J14" s="57">
        <v>0.126</v>
      </c>
    </row>
    <row r="15" spans="2:10" x14ac:dyDescent="0.25">
      <c r="B15" s="58" t="s">
        <v>25</v>
      </c>
      <c r="C15" s="63">
        <v>2.1000000000000001E-2</v>
      </c>
      <c r="D15" s="44">
        <v>2879</v>
      </c>
      <c r="E15" s="63">
        <v>-6.3E-2</v>
      </c>
      <c r="G15" s="58" t="s">
        <v>17</v>
      </c>
      <c r="H15" s="63">
        <v>2.1999999999999999E-2</v>
      </c>
      <c r="I15" s="44">
        <v>3272</v>
      </c>
      <c r="J15" s="63">
        <v>0.41299999999999998</v>
      </c>
    </row>
    <row r="16" spans="2:10" x14ac:dyDescent="0.25">
      <c r="B16" s="64" t="s">
        <v>66</v>
      </c>
      <c r="C16" s="65">
        <v>0.02</v>
      </c>
      <c r="D16" s="66">
        <v>2758</v>
      </c>
      <c r="E16" s="65">
        <v>3.3000000000000002E-2</v>
      </c>
      <c r="G16" s="64" t="s">
        <v>25</v>
      </c>
      <c r="H16" s="65">
        <v>2.1000000000000001E-2</v>
      </c>
      <c r="I16" s="66">
        <v>3150</v>
      </c>
      <c r="J16" s="65">
        <v>-0.122</v>
      </c>
    </row>
    <row r="17" spans="2:10" ht="12.75" customHeight="1" x14ac:dyDescent="0.25">
      <c r="B17" s="86" t="s">
        <v>78</v>
      </c>
      <c r="C17" s="86"/>
      <c r="D17" s="86"/>
      <c r="E17" s="86"/>
      <c r="G17" s="86" t="s">
        <v>77</v>
      </c>
      <c r="H17" s="86"/>
      <c r="I17" s="86"/>
      <c r="J17" s="86"/>
    </row>
    <row r="18" spans="2:10" x14ac:dyDescent="0.25">
      <c r="B18" s="69"/>
      <c r="C18" s="69"/>
      <c r="D18" s="69"/>
      <c r="E18" s="69"/>
      <c r="G18" s="69"/>
      <c r="H18" s="69"/>
      <c r="I18" s="69"/>
      <c r="J18" s="69"/>
    </row>
    <row r="19" spans="2:10" x14ac:dyDescent="0.25">
      <c r="B19" s="1" t="s">
        <v>58</v>
      </c>
      <c r="G19" s="1" t="s">
        <v>63</v>
      </c>
    </row>
    <row r="20" spans="2:10" ht="15" customHeight="1" x14ac:dyDescent="0.25">
      <c r="B20" s="93"/>
      <c r="C20" s="91" t="s">
        <v>69</v>
      </c>
      <c r="D20" s="89" t="s">
        <v>43</v>
      </c>
      <c r="E20" s="91" t="s">
        <v>65</v>
      </c>
      <c r="G20" s="93"/>
      <c r="H20" s="91" t="s">
        <v>69</v>
      </c>
      <c r="I20" s="89" t="s">
        <v>43</v>
      </c>
      <c r="J20" s="91" t="s">
        <v>65</v>
      </c>
    </row>
    <row r="21" spans="2:10" x14ac:dyDescent="0.25">
      <c r="B21" s="94"/>
      <c r="C21" s="92"/>
      <c r="D21" s="90"/>
      <c r="E21" s="92"/>
      <c r="G21" s="94"/>
      <c r="H21" s="92"/>
      <c r="I21" s="90"/>
      <c r="J21" s="92"/>
    </row>
    <row r="22" spans="2:10" x14ac:dyDescent="0.25">
      <c r="B22" s="60" t="s">
        <v>64</v>
      </c>
      <c r="C22" s="60"/>
      <c r="D22" s="61">
        <v>170177</v>
      </c>
      <c r="E22" s="62">
        <v>-1.7000000000000001E-2</v>
      </c>
      <c r="G22" s="60" t="s">
        <v>64</v>
      </c>
      <c r="H22" s="60"/>
      <c r="I22" s="61">
        <v>120306</v>
      </c>
      <c r="J22" s="62">
        <v>-0.185</v>
      </c>
    </row>
    <row r="23" spans="2:10" ht="12.75" customHeight="1" x14ac:dyDescent="0.25">
      <c r="B23" s="87" t="s">
        <v>55</v>
      </c>
      <c r="C23" s="88"/>
      <c r="D23" s="88"/>
      <c r="E23" s="88"/>
      <c r="G23" s="87" t="s">
        <v>55</v>
      </c>
      <c r="H23" s="88"/>
      <c r="I23" s="88"/>
      <c r="J23" s="88"/>
    </row>
    <row r="24" spans="2:10" x14ac:dyDescent="0.25">
      <c r="B24" s="58" t="s">
        <v>5</v>
      </c>
      <c r="C24" s="63">
        <v>0.224</v>
      </c>
      <c r="D24" s="44">
        <v>38088</v>
      </c>
      <c r="E24" s="63">
        <v>-9.0999999999999998E-2</v>
      </c>
      <c r="G24" s="58" t="s">
        <v>5</v>
      </c>
      <c r="H24" s="63">
        <f>I24/$I$22</f>
        <v>0.22008046148986751</v>
      </c>
      <c r="I24" s="44">
        <v>26477</v>
      </c>
      <c r="J24" s="63">
        <v>-0.27</v>
      </c>
    </row>
    <row r="25" spans="2:10" x14ac:dyDescent="0.25">
      <c r="B25" s="56" t="s">
        <v>7</v>
      </c>
      <c r="C25" s="57">
        <v>0.20200000000000001</v>
      </c>
      <c r="D25" s="67">
        <v>34458</v>
      </c>
      <c r="E25" s="57">
        <v>-1.7000000000000001E-2</v>
      </c>
      <c r="G25" s="56" t="s">
        <v>7</v>
      </c>
      <c r="H25" s="57">
        <f>I25/$I$22</f>
        <v>0.1300350772197563</v>
      </c>
      <c r="I25" s="67">
        <v>15644</v>
      </c>
      <c r="J25" s="57">
        <v>-0.315</v>
      </c>
    </row>
    <row r="26" spans="2:10" x14ac:dyDescent="0.25">
      <c r="B26" s="58" t="s">
        <v>30</v>
      </c>
      <c r="C26" s="63">
        <v>6.3E-2</v>
      </c>
      <c r="D26" s="44">
        <v>10702</v>
      </c>
      <c r="E26" s="63">
        <v>0.16700000000000001</v>
      </c>
      <c r="G26" s="58" t="s">
        <v>30</v>
      </c>
      <c r="H26" s="63">
        <f>I26/$I$22</f>
        <v>6.3380047545425824E-2</v>
      </c>
      <c r="I26" s="44">
        <v>7625</v>
      </c>
      <c r="J26" s="63">
        <v>-4.8000000000000001E-2</v>
      </c>
    </row>
    <row r="27" spans="2:10" x14ac:dyDescent="0.25">
      <c r="B27" s="56" t="s">
        <v>11</v>
      </c>
      <c r="C27" s="57">
        <v>4.4999999999999998E-2</v>
      </c>
      <c r="D27" s="67">
        <v>7604</v>
      </c>
      <c r="E27" s="57">
        <v>-7.6999999999999999E-2</v>
      </c>
      <c r="G27" s="56" t="s">
        <v>22</v>
      </c>
      <c r="H27" s="57">
        <f>I27/$I$22</f>
        <v>6.08448456436088E-2</v>
      </c>
      <c r="I27" s="67">
        <v>7320</v>
      </c>
      <c r="J27" s="57">
        <v>1.4E-2</v>
      </c>
    </row>
    <row r="28" spans="2:10" x14ac:dyDescent="0.25">
      <c r="B28" s="58" t="s">
        <v>22</v>
      </c>
      <c r="C28" s="63">
        <v>3.5999999999999997E-2</v>
      </c>
      <c r="D28" s="44">
        <v>6126</v>
      </c>
      <c r="E28" s="63">
        <v>-0.105</v>
      </c>
      <c r="G28" s="58" t="s">
        <v>11</v>
      </c>
      <c r="H28" s="63">
        <f>I28/$I$22</f>
        <v>4.0887403787009793E-2</v>
      </c>
      <c r="I28" s="44">
        <v>4919</v>
      </c>
      <c r="J28" s="63">
        <v>-0.19</v>
      </c>
    </row>
    <row r="29" spans="2:10" x14ac:dyDescent="0.25">
      <c r="B29" s="56" t="s">
        <v>19</v>
      </c>
      <c r="C29" s="57">
        <v>3.5000000000000003E-2</v>
      </c>
      <c r="D29" s="67">
        <v>5971</v>
      </c>
      <c r="E29" s="57">
        <v>-3.3000000000000002E-2</v>
      </c>
      <c r="G29" s="56" t="s">
        <v>8</v>
      </c>
      <c r="H29" s="57">
        <v>3.5999999999999997E-2</v>
      </c>
      <c r="I29" s="67">
        <v>4363</v>
      </c>
      <c r="J29" s="57">
        <v>-0.1</v>
      </c>
    </row>
    <row r="30" spans="2:10" x14ac:dyDescent="0.25">
      <c r="B30" s="59" t="s">
        <v>17</v>
      </c>
      <c r="C30" s="63">
        <v>3.1E-2</v>
      </c>
      <c r="D30" s="44">
        <v>5226</v>
      </c>
      <c r="E30" s="63">
        <v>0.255</v>
      </c>
      <c r="G30" s="59" t="s">
        <v>19</v>
      </c>
      <c r="H30" s="63">
        <v>3.4000000000000002E-2</v>
      </c>
      <c r="I30" s="44">
        <v>4083</v>
      </c>
      <c r="J30" s="63">
        <v>-0.35299999999999998</v>
      </c>
    </row>
    <row r="31" spans="2:10" x14ac:dyDescent="0.25">
      <c r="B31" s="56" t="s">
        <v>20</v>
      </c>
      <c r="C31" s="57">
        <v>2.5999999999999999E-2</v>
      </c>
      <c r="D31" s="67">
        <v>4433</v>
      </c>
      <c r="E31" s="57">
        <v>6.3E-2</v>
      </c>
      <c r="G31" s="56" t="s">
        <v>21</v>
      </c>
      <c r="H31" s="57">
        <v>3.2000000000000001E-2</v>
      </c>
      <c r="I31" s="67">
        <v>3794</v>
      </c>
      <c r="J31" s="57">
        <v>-0.13600000000000001</v>
      </c>
    </row>
    <row r="32" spans="2:10" x14ac:dyDescent="0.25">
      <c r="B32" s="58" t="s">
        <v>25</v>
      </c>
      <c r="C32" s="63">
        <v>2.5999999999999999E-2</v>
      </c>
      <c r="D32" s="44">
        <v>4432</v>
      </c>
      <c r="E32" s="63">
        <v>3.5000000000000003E-2</v>
      </c>
      <c r="G32" s="58" t="s">
        <v>25</v>
      </c>
      <c r="H32" s="63">
        <v>3.1E-2</v>
      </c>
      <c r="I32" s="44">
        <v>3775</v>
      </c>
      <c r="J32" s="63">
        <v>-0.14199999999999999</v>
      </c>
    </row>
    <row r="33" spans="2:10" x14ac:dyDescent="0.25">
      <c r="B33" s="64" t="s">
        <v>66</v>
      </c>
      <c r="C33" s="65">
        <v>2.1000000000000001E-2</v>
      </c>
      <c r="D33" s="66">
        <v>3551</v>
      </c>
      <c r="E33" s="65">
        <v>-0.193</v>
      </c>
      <c r="G33" s="64" t="s">
        <v>28</v>
      </c>
      <c r="H33" s="65">
        <f>I33/$I$22</f>
        <v>2.8560504048010905E-2</v>
      </c>
      <c r="I33" s="66">
        <v>3436</v>
      </c>
      <c r="J33" s="65">
        <v>-0.25700000000000001</v>
      </c>
    </row>
    <row r="34" spans="2:10" ht="12.75" customHeight="1" x14ac:dyDescent="0.25">
      <c r="B34" s="86" t="s">
        <v>68</v>
      </c>
      <c r="C34" s="86"/>
      <c r="D34" s="86"/>
      <c r="E34" s="86"/>
      <c r="G34" s="86" t="s">
        <v>67</v>
      </c>
      <c r="H34" s="86"/>
      <c r="I34" s="86"/>
      <c r="J34" s="86"/>
    </row>
    <row r="35" spans="2:10" x14ac:dyDescent="0.25">
      <c r="G35" s="18"/>
    </row>
    <row r="36" spans="2:10" x14ac:dyDescent="0.25">
      <c r="B36" s="1" t="s">
        <v>71</v>
      </c>
      <c r="G36" s="1" t="s">
        <v>83</v>
      </c>
    </row>
    <row r="37" spans="2:10" x14ac:dyDescent="0.25">
      <c r="B37" s="93"/>
      <c r="C37" s="91" t="s">
        <v>69</v>
      </c>
      <c r="D37" s="89" t="s">
        <v>43</v>
      </c>
      <c r="E37" s="91" t="s">
        <v>65</v>
      </c>
      <c r="G37" s="93"/>
      <c r="H37" s="91" t="s">
        <v>69</v>
      </c>
      <c r="I37" s="89" t="s">
        <v>43</v>
      </c>
      <c r="J37" s="91" t="s">
        <v>65</v>
      </c>
    </row>
    <row r="38" spans="2:10" x14ac:dyDescent="0.25">
      <c r="B38" s="94"/>
      <c r="C38" s="92"/>
      <c r="D38" s="90"/>
      <c r="E38" s="92"/>
      <c r="G38" s="94"/>
      <c r="H38" s="92"/>
      <c r="I38" s="90"/>
      <c r="J38" s="92"/>
    </row>
    <row r="39" spans="2:10" x14ac:dyDescent="0.25">
      <c r="B39" s="60" t="s">
        <v>64</v>
      </c>
      <c r="C39" s="60"/>
      <c r="D39" s="61">
        <v>126309</v>
      </c>
      <c r="E39" s="62">
        <v>-0.23599999999999999</v>
      </c>
      <c r="G39" s="60" t="s">
        <v>64</v>
      </c>
      <c r="H39" s="60"/>
      <c r="I39" s="61">
        <v>194912</v>
      </c>
      <c r="J39" s="62">
        <v>-0.16700000000000001</v>
      </c>
    </row>
    <row r="40" spans="2:10" x14ac:dyDescent="0.25">
      <c r="B40" s="87" t="s">
        <v>55</v>
      </c>
      <c r="C40" s="88"/>
      <c r="D40" s="88"/>
      <c r="E40" s="88"/>
      <c r="G40" s="87" t="s">
        <v>55</v>
      </c>
      <c r="H40" s="88"/>
      <c r="I40" s="88"/>
      <c r="J40" s="88"/>
    </row>
    <row r="41" spans="2:10" x14ac:dyDescent="0.25">
      <c r="B41" s="58" t="s">
        <v>5</v>
      </c>
      <c r="C41" s="63">
        <v>0.25</v>
      </c>
      <c r="D41" s="44">
        <v>31640</v>
      </c>
      <c r="E41" s="63">
        <v>-0.38700000000000001</v>
      </c>
      <c r="G41" s="58" t="s">
        <v>5</v>
      </c>
      <c r="H41" s="63">
        <v>0.309</v>
      </c>
      <c r="I41" s="44">
        <v>60248</v>
      </c>
      <c r="J41" s="63">
        <v>-0.35099999999999998</v>
      </c>
    </row>
    <row r="42" spans="2:10" x14ac:dyDescent="0.25">
      <c r="B42" s="56" t="s">
        <v>30</v>
      </c>
      <c r="C42" s="57">
        <v>7.1999999999999995E-2</v>
      </c>
      <c r="D42" s="67">
        <v>9087</v>
      </c>
      <c r="E42" s="57">
        <v>-0.23799999999999999</v>
      </c>
      <c r="G42" s="56" t="s">
        <v>30</v>
      </c>
      <c r="H42" s="57">
        <v>8.6999999999999994E-2</v>
      </c>
      <c r="I42" s="67">
        <v>16918</v>
      </c>
      <c r="J42" s="57">
        <v>3.4000000000000002E-2</v>
      </c>
    </row>
    <row r="43" spans="2:10" x14ac:dyDescent="0.25">
      <c r="B43" s="58" t="s">
        <v>7</v>
      </c>
      <c r="C43" s="63">
        <v>7.0999999999999994E-2</v>
      </c>
      <c r="D43" s="44">
        <v>8949</v>
      </c>
      <c r="E43" s="63">
        <v>-0.16</v>
      </c>
      <c r="G43" s="58" t="s">
        <v>7</v>
      </c>
      <c r="H43" s="63">
        <v>5.1999999999999998E-2</v>
      </c>
      <c r="I43" s="44">
        <v>10134</v>
      </c>
      <c r="J43" s="63">
        <v>-0.21099999999999999</v>
      </c>
    </row>
    <row r="44" spans="2:10" x14ac:dyDescent="0.25">
      <c r="B44" s="56" t="s">
        <v>22</v>
      </c>
      <c r="C44" s="57">
        <v>6.5000000000000002E-2</v>
      </c>
      <c r="D44" s="67">
        <v>8236</v>
      </c>
      <c r="E44" s="57">
        <v>-7.3999999999999996E-2</v>
      </c>
      <c r="G44" s="56" t="s">
        <v>20</v>
      </c>
      <c r="H44" s="57">
        <v>4.9000000000000002E-2</v>
      </c>
      <c r="I44" s="67">
        <v>9557</v>
      </c>
      <c r="J44" s="57">
        <v>0.129</v>
      </c>
    </row>
    <row r="45" spans="2:10" x14ac:dyDescent="0.25">
      <c r="B45" s="58" t="s">
        <v>19</v>
      </c>
      <c r="C45" s="63">
        <v>4.5999999999999999E-2</v>
      </c>
      <c r="D45" s="44">
        <v>5845</v>
      </c>
      <c r="E45" s="63">
        <v>-0.39</v>
      </c>
      <c r="G45" s="58" t="s">
        <v>22</v>
      </c>
      <c r="H45" s="63">
        <v>4.8000000000000001E-2</v>
      </c>
      <c r="I45" s="44">
        <v>9432</v>
      </c>
      <c r="J45" s="63">
        <v>-5.0000000000000001E-3</v>
      </c>
    </row>
    <row r="46" spans="2:10" x14ac:dyDescent="0.25">
      <c r="B46" s="56" t="s">
        <v>11</v>
      </c>
      <c r="C46" s="57">
        <v>4.5999999999999999E-2</v>
      </c>
      <c r="D46" s="67">
        <v>5814</v>
      </c>
      <c r="E46" s="57">
        <v>-0.28999999999999998</v>
      </c>
      <c r="G46" s="56" t="s">
        <v>11</v>
      </c>
      <c r="H46" s="57">
        <v>4.3999999999999997E-2</v>
      </c>
      <c r="I46" s="67">
        <v>8546</v>
      </c>
      <c r="J46" s="57">
        <v>-0.13700000000000001</v>
      </c>
    </row>
    <row r="47" spans="2:10" x14ac:dyDescent="0.25">
      <c r="B47" s="59" t="s">
        <v>20</v>
      </c>
      <c r="C47" s="63">
        <v>3.4000000000000002E-2</v>
      </c>
      <c r="D47" s="44">
        <v>4260</v>
      </c>
      <c r="E47" s="63">
        <v>9.5000000000000001E-2</v>
      </c>
      <c r="G47" s="59" t="s">
        <v>19</v>
      </c>
      <c r="H47" s="63">
        <v>4.2999999999999997E-2</v>
      </c>
      <c r="I47" s="44">
        <v>8337</v>
      </c>
      <c r="J47" s="63">
        <v>-0.27200000000000002</v>
      </c>
    </row>
    <row r="48" spans="2:10" x14ac:dyDescent="0.25">
      <c r="B48" s="56" t="s">
        <v>21</v>
      </c>
      <c r="C48" s="57">
        <v>3.3000000000000002E-2</v>
      </c>
      <c r="D48" s="67">
        <v>4194</v>
      </c>
      <c r="E48" s="57">
        <v>-0.19600000000000001</v>
      </c>
      <c r="G48" s="56" t="s">
        <v>28</v>
      </c>
      <c r="H48" s="57">
        <v>2.9000000000000001E-2</v>
      </c>
      <c r="I48" s="67">
        <v>5623</v>
      </c>
      <c r="J48" s="57">
        <v>1.6E-2</v>
      </c>
    </row>
    <row r="49" spans="2:10" x14ac:dyDescent="0.25">
      <c r="B49" s="58" t="s">
        <v>28</v>
      </c>
      <c r="C49" s="63">
        <v>3.3000000000000002E-2</v>
      </c>
      <c r="D49" s="44">
        <v>4136</v>
      </c>
      <c r="E49" s="63">
        <v>-0.24099999999999999</v>
      </c>
      <c r="G49" s="58" t="s">
        <v>21</v>
      </c>
      <c r="H49" s="63">
        <v>2.5000000000000001E-2</v>
      </c>
      <c r="I49" s="44">
        <v>4799</v>
      </c>
      <c r="J49" s="63">
        <v>0.122</v>
      </c>
    </row>
    <row r="50" spans="2:10" x14ac:dyDescent="0.25">
      <c r="B50" s="64" t="s">
        <v>8</v>
      </c>
      <c r="C50" s="65">
        <v>3.2000000000000001E-2</v>
      </c>
      <c r="D50" s="66">
        <v>4033</v>
      </c>
      <c r="E50" s="65">
        <v>-2.1999999999999999E-2</v>
      </c>
      <c r="G50" s="64" t="s">
        <v>8</v>
      </c>
      <c r="H50" s="65">
        <v>2.1999999999999999E-2</v>
      </c>
      <c r="I50" s="66">
        <v>4366</v>
      </c>
      <c r="J50" s="65">
        <v>5.6000000000000001E-2</v>
      </c>
    </row>
    <row r="51" spans="2:10" ht="11.25" customHeight="1" x14ac:dyDescent="0.25">
      <c r="B51" s="86" t="s">
        <v>76</v>
      </c>
      <c r="C51" s="86"/>
      <c r="D51" s="86"/>
      <c r="E51" s="86"/>
      <c r="G51" s="86" t="s">
        <v>84</v>
      </c>
      <c r="H51" s="86"/>
      <c r="I51" s="86"/>
      <c r="J51" s="86"/>
    </row>
    <row r="53" spans="2:10" x14ac:dyDescent="0.25">
      <c r="B53" s="1" t="s">
        <v>89</v>
      </c>
      <c r="G53" s="1" t="s">
        <v>86</v>
      </c>
    </row>
    <row r="54" spans="2:10" x14ac:dyDescent="0.25">
      <c r="B54" s="93"/>
      <c r="C54" s="91" t="s">
        <v>69</v>
      </c>
      <c r="D54" s="89" t="s">
        <v>43</v>
      </c>
      <c r="E54" s="91" t="s">
        <v>65</v>
      </c>
      <c r="G54" s="95"/>
      <c r="H54" s="96" t="s">
        <v>69</v>
      </c>
      <c r="I54" s="97" t="s">
        <v>43</v>
      </c>
      <c r="J54" s="96" t="s">
        <v>65</v>
      </c>
    </row>
    <row r="55" spans="2:10" ht="15" customHeight="1" x14ac:dyDescent="0.25">
      <c r="B55" s="94"/>
      <c r="C55" s="92"/>
      <c r="D55" s="90"/>
      <c r="E55" s="92"/>
      <c r="G55" s="98"/>
      <c r="H55" s="98"/>
      <c r="I55" s="98"/>
      <c r="J55" s="98"/>
    </row>
    <row r="56" spans="2:10" ht="15" customHeight="1" x14ac:dyDescent="0.25">
      <c r="B56" s="60" t="s">
        <v>64</v>
      </c>
      <c r="C56" s="60"/>
      <c r="D56" s="61">
        <v>231281</v>
      </c>
      <c r="E56" s="62">
        <v>-0.17</v>
      </c>
      <c r="G56" s="60" t="s">
        <v>64</v>
      </c>
      <c r="H56" s="60"/>
      <c r="I56" s="61">
        <v>1131044</v>
      </c>
      <c r="J56" s="62">
        <v>-0.13400000000000001</v>
      </c>
    </row>
    <row r="57" spans="2:10" x14ac:dyDescent="0.25">
      <c r="B57" s="87" t="s">
        <v>55</v>
      </c>
      <c r="C57" s="88"/>
      <c r="D57" s="88"/>
      <c r="E57" s="88"/>
      <c r="G57" s="70" t="s">
        <v>55</v>
      </c>
      <c r="H57" s="71"/>
      <c r="I57" s="71"/>
      <c r="J57" s="71"/>
    </row>
    <row r="58" spans="2:10" x14ac:dyDescent="0.25">
      <c r="B58" s="58" t="s">
        <v>5</v>
      </c>
      <c r="C58" s="63">
        <v>0.28299999999999997</v>
      </c>
      <c r="D58" s="44">
        <v>65552</v>
      </c>
      <c r="E58" s="63">
        <v>-0.36199999999999999</v>
      </c>
      <c r="G58" s="58" t="s">
        <v>5</v>
      </c>
      <c r="H58" s="63">
        <v>0.24399999999999999</v>
      </c>
      <c r="I58" s="44">
        <v>276256</v>
      </c>
      <c r="J58" s="63">
        <v>-0.29099999999999998</v>
      </c>
    </row>
    <row r="59" spans="2:10" x14ac:dyDescent="0.25">
      <c r="B59" s="56" t="s">
        <v>30</v>
      </c>
      <c r="C59" s="57">
        <v>8.2000000000000003E-2</v>
      </c>
      <c r="D59" s="67">
        <v>18968</v>
      </c>
      <c r="E59" s="57">
        <v>-7.9000000000000001E-2</v>
      </c>
      <c r="G59" s="56" t="s">
        <v>7</v>
      </c>
      <c r="H59" s="57">
        <v>0.14000000000000001</v>
      </c>
      <c r="I59" s="67">
        <v>157849</v>
      </c>
      <c r="J59" s="57">
        <v>-0.126</v>
      </c>
    </row>
    <row r="60" spans="2:10" x14ac:dyDescent="0.25">
      <c r="B60" s="58" t="s">
        <v>11</v>
      </c>
      <c r="C60" s="63">
        <v>5.1999999999999998E-2</v>
      </c>
      <c r="D60" s="44">
        <v>12117</v>
      </c>
      <c r="E60" s="63">
        <v>-3.9E-2</v>
      </c>
      <c r="G60" s="58" t="s">
        <v>30</v>
      </c>
      <c r="H60" s="63">
        <v>6.8000000000000005E-2</v>
      </c>
      <c r="I60" s="44">
        <v>76834</v>
      </c>
      <c r="J60" s="63">
        <v>-2.9000000000000001E-2</v>
      </c>
    </row>
    <row r="61" spans="2:10" x14ac:dyDescent="0.25">
      <c r="B61" s="56" t="s">
        <v>20</v>
      </c>
      <c r="C61" s="57">
        <v>4.9000000000000002E-2</v>
      </c>
      <c r="D61" s="67">
        <v>11366</v>
      </c>
      <c r="E61" s="57">
        <v>0.185</v>
      </c>
      <c r="G61" s="56" t="s">
        <v>22</v>
      </c>
      <c r="H61" s="57">
        <v>4.5999999999999999E-2</v>
      </c>
      <c r="I61" s="67">
        <v>52371</v>
      </c>
      <c r="J61" s="57">
        <v>-3.1E-2</v>
      </c>
    </row>
    <row r="62" spans="2:10" x14ac:dyDescent="0.25">
      <c r="B62" s="58" t="s">
        <v>7</v>
      </c>
      <c r="C62" s="63">
        <v>4.9000000000000002E-2</v>
      </c>
      <c r="D62" s="44">
        <v>11230</v>
      </c>
      <c r="E62" s="63">
        <v>-0.218</v>
      </c>
      <c r="G62" s="58" t="s">
        <v>11</v>
      </c>
      <c r="H62" s="63">
        <v>4.4999999999999998E-2</v>
      </c>
      <c r="I62" s="44">
        <v>51201</v>
      </c>
      <c r="J62" s="63">
        <v>-0.104</v>
      </c>
    </row>
    <row r="63" spans="2:10" x14ac:dyDescent="0.25">
      <c r="B63" s="56" t="s">
        <v>22</v>
      </c>
      <c r="C63" s="57">
        <v>4.3999999999999997E-2</v>
      </c>
      <c r="D63" s="67">
        <v>10249</v>
      </c>
      <c r="E63" s="57">
        <v>8.0000000000000002E-3</v>
      </c>
      <c r="G63" s="56" t="s">
        <v>20</v>
      </c>
      <c r="H63" s="57">
        <v>4.3999999999999997E-2</v>
      </c>
      <c r="I63" s="67">
        <v>49796</v>
      </c>
      <c r="J63" s="57">
        <v>0.14000000000000001</v>
      </c>
    </row>
    <row r="64" spans="2:10" x14ac:dyDescent="0.25">
      <c r="B64" s="59" t="s">
        <v>19</v>
      </c>
      <c r="C64" s="63">
        <v>4.1000000000000002E-2</v>
      </c>
      <c r="D64" s="44">
        <v>9508</v>
      </c>
      <c r="E64" s="63">
        <v>-0.24299999999999999</v>
      </c>
      <c r="G64" s="59" t="s">
        <v>19</v>
      </c>
      <c r="H64" s="63">
        <v>3.6999999999999998E-2</v>
      </c>
      <c r="I64" s="44">
        <v>41431</v>
      </c>
      <c r="J64" s="63">
        <v>-0.23300000000000001</v>
      </c>
    </row>
    <row r="65" spans="2:10" x14ac:dyDescent="0.25">
      <c r="B65" s="56" t="s">
        <v>8</v>
      </c>
      <c r="C65" s="57">
        <v>3.2000000000000001E-2</v>
      </c>
      <c r="D65" s="67">
        <v>7497</v>
      </c>
      <c r="E65" s="57">
        <v>-1.9E-2</v>
      </c>
      <c r="G65" s="56" t="s">
        <v>66</v>
      </c>
      <c r="H65" s="57">
        <v>2.5999999999999999E-2</v>
      </c>
      <c r="I65" s="67">
        <v>29497</v>
      </c>
      <c r="J65" s="57">
        <v>-3.9E-2</v>
      </c>
    </row>
    <row r="66" spans="2:10" x14ac:dyDescent="0.25">
      <c r="B66" s="58" t="s">
        <v>25</v>
      </c>
      <c r="C66" s="63">
        <v>0.03</v>
      </c>
      <c r="D66" s="44">
        <v>7050</v>
      </c>
      <c r="E66" s="63">
        <v>-0.13800000000000001</v>
      </c>
      <c r="G66" s="58" t="s">
        <v>25</v>
      </c>
      <c r="H66" s="63">
        <v>2.5000000000000001E-2</v>
      </c>
      <c r="I66" s="44">
        <v>28389</v>
      </c>
      <c r="J66" s="63">
        <v>-0.111</v>
      </c>
    </row>
    <row r="67" spans="2:10" ht="12.75" customHeight="1" x14ac:dyDescent="0.25">
      <c r="B67" s="64" t="s">
        <v>28</v>
      </c>
      <c r="C67" s="65">
        <v>2.5000000000000001E-2</v>
      </c>
      <c r="D67" s="66">
        <v>5895</v>
      </c>
      <c r="E67" s="65">
        <v>-0.192</v>
      </c>
      <c r="G67" s="64" t="s">
        <v>28</v>
      </c>
      <c r="H67" s="65">
        <v>2.1999999999999999E-2</v>
      </c>
      <c r="I67" s="66">
        <v>25050</v>
      </c>
      <c r="J67" s="65">
        <v>-0.161</v>
      </c>
    </row>
    <row r="68" spans="2:10" ht="15" customHeight="1" x14ac:dyDescent="0.25">
      <c r="B68" s="86" t="s">
        <v>90</v>
      </c>
      <c r="C68" s="86"/>
      <c r="D68" s="86"/>
      <c r="E68" s="86"/>
      <c r="G68" s="86" t="s">
        <v>91</v>
      </c>
      <c r="H68" s="99"/>
      <c r="I68" s="99"/>
      <c r="J68" s="99"/>
    </row>
    <row r="69" spans="2:10" ht="26.25" customHeight="1" x14ac:dyDescent="0.25">
      <c r="B69" s="18" t="s">
        <v>41</v>
      </c>
    </row>
  </sheetData>
  <mergeCells count="47">
    <mergeCell ref="I54:I55"/>
    <mergeCell ref="J54:J55"/>
    <mergeCell ref="G68:J68"/>
    <mergeCell ref="E54:E55"/>
    <mergeCell ref="B57:E57"/>
    <mergeCell ref="B68:E68"/>
    <mergeCell ref="G54:G55"/>
    <mergeCell ref="H54:H55"/>
    <mergeCell ref="G6:J6"/>
    <mergeCell ref="B23:E23"/>
    <mergeCell ref="B3:B4"/>
    <mergeCell ref="C3:C4"/>
    <mergeCell ref="D3:D4"/>
    <mergeCell ref="E3:E4"/>
    <mergeCell ref="B17:E17"/>
    <mergeCell ref="B6:E6"/>
    <mergeCell ref="G3:G4"/>
    <mergeCell ref="H3:H4"/>
    <mergeCell ref="I3:I4"/>
    <mergeCell ref="J3:J4"/>
    <mergeCell ref="G17:J17"/>
    <mergeCell ref="B20:B21"/>
    <mergeCell ref="C20:C21"/>
    <mergeCell ref="D20:D21"/>
    <mergeCell ref="E20:E21"/>
    <mergeCell ref="G34:J34"/>
    <mergeCell ref="B34:E34"/>
    <mergeCell ref="G23:J23"/>
    <mergeCell ref="H20:H21"/>
    <mergeCell ref="J20:J21"/>
    <mergeCell ref="I20:I21"/>
    <mergeCell ref="G20:G21"/>
    <mergeCell ref="G40:J40"/>
    <mergeCell ref="G51:J51"/>
    <mergeCell ref="D37:D38"/>
    <mergeCell ref="E37:E38"/>
    <mergeCell ref="B40:E40"/>
    <mergeCell ref="B51:E51"/>
    <mergeCell ref="B37:B38"/>
    <mergeCell ref="C37:C38"/>
    <mergeCell ref="G37:G38"/>
    <mergeCell ref="H37:H38"/>
    <mergeCell ref="I37:I38"/>
    <mergeCell ref="J37:J38"/>
    <mergeCell ref="B54:B55"/>
    <mergeCell ref="C54:C55"/>
    <mergeCell ref="D54:D5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Jan</vt:lpstr>
      <vt:lpstr>Feb</vt:lpstr>
      <vt:lpstr>Mar</vt:lpstr>
      <vt:lpstr>Apr</vt:lpstr>
      <vt:lpstr>Maí</vt:lpstr>
      <vt:lpstr>Jún</vt:lpstr>
      <vt:lpstr>Júl</vt:lpstr>
      <vt:lpstr>10 stærstu þjóðernin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2019-07-03T11:02:22Z</cp:lastPrinted>
  <dcterms:created xsi:type="dcterms:W3CDTF">2019-02-01T12:53:36Z</dcterms:created>
  <dcterms:modified xsi:type="dcterms:W3CDTF">2019-08-02T15:53:29Z</dcterms:modified>
</cp:coreProperties>
</file>